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674"/>
  </bookViews>
  <sheets>
    <sheet name="1月" sheetId="6" r:id="rId1"/>
    <sheet name="2月" sheetId="7" r:id="rId2"/>
    <sheet name="3月" sheetId="8" r:id="rId3"/>
    <sheet name="4月" sheetId="9" r:id="rId4"/>
    <sheet name="5月" sheetId="10" r:id="rId5"/>
    <sheet name="6月" sheetId="11" r:id="rId6"/>
    <sheet name="7月" sheetId="12" r:id="rId7"/>
    <sheet name="8月" sheetId="13" r:id="rId8"/>
    <sheet name="9月" sheetId="14" r:id="rId9"/>
    <sheet name="10月" sheetId="16" r:id="rId10"/>
    <sheet name="11月" sheetId="5" r:id="rId11"/>
    <sheet name="12月" sheetId="15" r:id="rId12"/>
  </sheets>
  <calcPr calcId="144525" concurrentCalc="0"/>
</workbook>
</file>

<file path=xl/sharedStrings.xml><?xml version="1.0" encoding="utf-8"?>
<sst xmlns="http://schemas.openxmlformats.org/spreadsheetml/2006/main" count="587" uniqueCount="183">
  <si>
    <t>2025年</t>
  </si>
  <si>
    <t>1月</t>
  </si>
  <si>
    <t>全国期货市场成交情况统计</t>
  </si>
  <si>
    <t>交易所名称</t>
  </si>
  <si>
    <t>品种名称</t>
  </si>
  <si>
    <t>本月成交量（手）</t>
  </si>
  <si>
    <t>去年同期成交量（手）</t>
  </si>
  <si>
    <t>同比增减（％）</t>
  </si>
  <si>
    <t>上月成交量（手）</t>
  </si>
  <si>
    <t>环比增减（％）</t>
  </si>
  <si>
    <t>本月成交量占全国份额（％）</t>
  </si>
  <si>
    <t>本月成交额          （亿元）</t>
  </si>
  <si>
    <t>去年同期成交额（亿元）</t>
  </si>
  <si>
    <t>上月成交额         （亿元）</t>
  </si>
  <si>
    <t>本月交易额占全国份额（％）</t>
  </si>
  <si>
    <t>今年累计成交总量（手）</t>
  </si>
  <si>
    <t>去年同期成交总量（手）</t>
  </si>
  <si>
    <t>今年累计成交总量占全国份额(%)</t>
  </si>
  <si>
    <t>今年累计成交总额（亿元）</t>
  </si>
  <si>
    <t>去年同期成交总额（亿元）</t>
  </si>
  <si>
    <t>今年累计成交总额占全国份额(%)</t>
  </si>
  <si>
    <t>本月月末持仓量(手）</t>
  </si>
  <si>
    <t>本月月末持仓量占全国份额（%）</t>
  </si>
  <si>
    <t>上月月末持仓量（手）</t>
  </si>
  <si>
    <t>上海期货交易所</t>
  </si>
  <si>
    <t>铜</t>
  </si>
  <si>
    <t>铝</t>
  </si>
  <si>
    <t>锌</t>
  </si>
  <si>
    <t>铅</t>
  </si>
  <si>
    <t>黄金</t>
  </si>
  <si>
    <t>天然橡胶</t>
  </si>
  <si>
    <t>燃料油</t>
  </si>
  <si>
    <t>螺纹钢</t>
  </si>
  <si>
    <t>白银</t>
  </si>
  <si>
    <t>石油沥青</t>
  </si>
  <si>
    <t>热轧卷板</t>
  </si>
  <si>
    <t>镍</t>
  </si>
  <si>
    <t>锡</t>
  </si>
  <si>
    <t>纸浆</t>
  </si>
  <si>
    <t>不锈钢</t>
  </si>
  <si>
    <t>氧化铝</t>
  </si>
  <si>
    <t>丁二烯橡胶</t>
  </si>
  <si>
    <t>线材</t>
  </si>
  <si>
    <t>铜期权</t>
  </si>
  <si>
    <t>天胶期权</t>
  </si>
  <si>
    <t>黄金期权</t>
  </si>
  <si>
    <t>铝期权</t>
  </si>
  <si>
    <t>锌期权</t>
  </si>
  <si>
    <t>白银期权</t>
  </si>
  <si>
    <t>螺纹钢期权</t>
  </si>
  <si>
    <t>丁二烯橡胶期权</t>
  </si>
  <si>
    <t>铅期权</t>
  </si>
  <si>
    <t>镍期权</t>
  </si>
  <si>
    <t>锡期权</t>
  </si>
  <si>
    <t>氧化铝期权</t>
  </si>
  <si>
    <t>总计</t>
  </si>
  <si>
    <t>上海国际能源交易中心</t>
  </si>
  <si>
    <t>原油</t>
  </si>
  <si>
    <t>20号胶</t>
  </si>
  <si>
    <t>低硫燃料油</t>
  </si>
  <si>
    <t>铜(BC)</t>
  </si>
  <si>
    <t>SCFIS欧线</t>
  </si>
  <si>
    <t>原油期权</t>
  </si>
  <si>
    <t>郑州商品交易所</t>
  </si>
  <si>
    <t>一号棉CF</t>
  </si>
  <si>
    <t>白糖SR</t>
  </si>
  <si>
    <t>PTA</t>
  </si>
  <si>
    <t>菜籽油</t>
  </si>
  <si>
    <t>甲醇MA</t>
  </si>
  <si>
    <t>玻璃FG</t>
  </si>
  <si>
    <t>油菜籽RS</t>
  </si>
  <si>
    <t>菜籽粕RM</t>
  </si>
  <si>
    <t>硅铁SF</t>
  </si>
  <si>
    <t>锰硅SM</t>
  </si>
  <si>
    <t>棉纱</t>
  </si>
  <si>
    <t>苹果</t>
  </si>
  <si>
    <t>红枣</t>
  </si>
  <si>
    <t>尿素</t>
  </si>
  <si>
    <t>纯碱</t>
  </si>
  <si>
    <t>短纤</t>
  </si>
  <si>
    <t>花生PK</t>
  </si>
  <si>
    <t>对二甲苯PX</t>
  </si>
  <si>
    <t>烧碱SH</t>
  </si>
  <si>
    <t>瓶片PR</t>
  </si>
  <si>
    <t>优质强筋小麦</t>
  </si>
  <si>
    <t>早籼稻</t>
  </si>
  <si>
    <t>普麦PM</t>
  </si>
  <si>
    <t>动力煤ZC</t>
  </si>
  <si>
    <t>粳稻JR</t>
  </si>
  <si>
    <t>晚籼稻LR</t>
  </si>
  <si>
    <t>花生期权</t>
  </si>
  <si>
    <t>对二甲苯期权</t>
  </si>
  <si>
    <t>烧碱期权</t>
  </si>
  <si>
    <t>苹果期权</t>
  </si>
  <si>
    <t>短纤期权</t>
  </si>
  <si>
    <t>尿素期权</t>
  </si>
  <si>
    <t>纯碱期权</t>
  </si>
  <si>
    <t>硅铁期权</t>
  </si>
  <si>
    <t>锰硅期权</t>
  </si>
  <si>
    <t>玻璃期权</t>
  </si>
  <si>
    <t>红枣期权</t>
  </si>
  <si>
    <t>瓶片期权</t>
  </si>
  <si>
    <t>白糖期权</t>
  </si>
  <si>
    <t>一号棉期权</t>
  </si>
  <si>
    <t>PTA期权</t>
  </si>
  <si>
    <t>甲醇期权</t>
  </si>
  <si>
    <t>菜籽粕期权</t>
  </si>
  <si>
    <t>动力煤期权</t>
  </si>
  <si>
    <t>菜籽油期权</t>
  </si>
  <si>
    <t>大连商品交易所</t>
  </si>
  <si>
    <t>豆一</t>
  </si>
  <si>
    <t>豆二</t>
  </si>
  <si>
    <t>豆粕</t>
  </si>
  <si>
    <t>玉米</t>
  </si>
  <si>
    <t>豆油</t>
  </si>
  <si>
    <t>聚乙烯</t>
  </si>
  <si>
    <t>棕榈油</t>
  </si>
  <si>
    <t>聚氯乙烯</t>
  </si>
  <si>
    <t>焦炭</t>
  </si>
  <si>
    <t>焦煤</t>
  </si>
  <si>
    <t>铁矿石</t>
  </si>
  <si>
    <t>鸡蛋</t>
  </si>
  <si>
    <t>纤维板</t>
  </si>
  <si>
    <t>聚丙烯</t>
  </si>
  <si>
    <t>玉米淀粉</t>
  </si>
  <si>
    <t>乙二醇</t>
  </si>
  <si>
    <t>粳米</t>
  </si>
  <si>
    <t>苯乙烯</t>
  </si>
  <si>
    <t>液化石油气</t>
  </si>
  <si>
    <t>生猪</t>
  </si>
  <si>
    <t>原木</t>
  </si>
  <si>
    <t>胶合板</t>
  </si>
  <si>
    <t>豆粕期权</t>
  </si>
  <si>
    <t>玉米期权</t>
  </si>
  <si>
    <t>铁矿石期权</t>
  </si>
  <si>
    <t>液化石油气期权</t>
  </si>
  <si>
    <t>聚乙烯期权</t>
  </si>
  <si>
    <t>聚丙烯期权</t>
  </si>
  <si>
    <t>聚氯乙烯期权</t>
  </si>
  <si>
    <t>棕榈油期权</t>
  </si>
  <si>
    <t>黄大豆1号期权</t>
  </si>
  <si>
    <t>黄大豆2号期权</t>
  </si>
  <si>
    <t>豆油期权</t>
  </si>
  <si>
    <t>苯乙烯期权</t>
  </si>
  <si>
    <t>乙二醇期权</t>
  </si>
  <si>
    <t>鸡蛋期权</t>
  </si>
  <si>
    <t>玉米淀粉期权</t>
  </si>
  <si>
    <t>生猪期权</t>
  </si>
  <si>
    <t>原木期权</t>
  </si>
  <si>
    <t>中国金融期货交易所</t>
  </si>
  <si>
    <t>沪深300股指期货</t>
  </si>
  <si>
    <t>5年期国债期货</t>
  </si>
  <si>
    <t>10年期国债期货</t>
  </si>
  <si>
    <t>上证50股指期货</t>
  </si>
  <si>
    <t>中证500股指期货</t>
  </si>
  <si>
    <t>2年期国债期货</t>
  </si>
  <si>
    <t>中证1000股指期货</t>
  </si>
  <si>
    <t>30年期国债期货</t>
  </si>
  <si>
    <t>沪深300股指期权</t>
  </si>
  <si>
    <t>中证1000股指期权</t>
  </si>
  <si>
    <t>上证50股指期权</t>
  </si>
  <si>
    <t>广州期货交易所</t>
  </si>
  <si>
    <t>工业硅期货</t>
  </si>
  <si>
    <t>碳酸锂期货</t>
  </si>
  <si>
    <t>多晶硅期货</t>
  </si>
  <si>
    <t>工业硅期权</t>
  </si>
  <si>
    <t>碳酸锂期权</t>
  </si>
  <si>
    <t>多晶硅期权</t>
  </si>
  <si>
    <t>全国期货市场交易总额</t>
  </si>
  <si>
    <r>
      <t>注：</t>
    </r>
    <r>
      <rPr>
        <sz val="9"/>
        <rFont val="Times New Roman"/>
        <charset val="134"/>
      </rPr>
      <t>1.</t>
    </r>
    <r>
      <rPr>
        <sz val="9"/>
        <rFont val="方正书宋_GBK"/>
        <charset val="134"/>
      </rPr>
      <t>本表持仓数据根据上海期货交易所、郑州商品交易所、大连商品交易所、中国金融期货交易所和广州期货交易所提供数据计算，其余数据根据证监会官网发布的市场数据计算。</t>
    </r>
  </si>
  <si>
    <t>2月</t>
  </si>
  <si>
    <t>注：1.自本月起，本表持仓数据根据上海期货交易所、郑州商品交易所、大连商品交易所、中国金融期货交易所和广州期货交易所提供数据计算，其余数据根据证监会官网发布的市场数据计算。</t>
  </si>
  <si>
    <t>3月</t>
  </si>
  <si>
    <t xml:space="preserve">注：1.自本月起，本表持仓数据根据上海期货交易所、郑州商品交易所、大连商品交易所、中国金融期货交易所和广州期货交易所提供数据计算，其余数据根据证监会官网发布的市场数据计算。
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</si>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</sst>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>
  <numFmts count="8">
    <numFmt numFmtId="176" formatCode="#,##0.00_ "/>
    <numFmt numFmtId="177" formatCode="#,##0_);[Red]\(#,##0\)"/>
    <numFmt numFmtId="178" formatCode="#,##0_ "/>
    <numFmt numFmtId="41" formatCode="_ * #,##0_ ;_ * \-#,##0_ ;_ * &quot;-&quot;_ ;_ @_ "/>
    <numFmt numFmtId="42" formatCode="_ &quot;￥&quot;* #,##0_ ;_ &quot;￥&quot;* \-#,##0_ ;_ &quot;￥&quot;* &quot;-&quot;_ ;_ @_ "/>
    <numFmt numFmtId="179" formatCode="[&lt;-0.00005]\-0.00%;[&gt;0.00005]0.00%;0.00####%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1"/>
      <color indexed="8"/>
      <name val="Times New Roman"/>
      <charset val="134"/>
    </font>
    <font>
      <b/>
      <sz val="11"/>
      <name val="Times New Roman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9"/>
      <name val="Times New Roman"/>
      <charset val="134"/>
    </font>
    <font>
      <sz val="9"/>
      <name val="方正书宋_GBK"/>
      <charset val="134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auto="true"/>
      </bottom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/>
      <right/>
      <top style="medium">
        <color auto="true"/>
      </top>
      <bottom/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3" fontId="15" fillId="0" borderId="0" applyFon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5" fillId="0" borderId="17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8" fillId="0" borderId="15" applyNumberFormat="false" applyFill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6" fillId="0" borderId="13" applyNumberFormat="false" applyFill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6" fillId="0" borderId="13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7" fillId="22" borderId="14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8" fillId="34" borderId="0" applyNumberFormat="false" applyBorder="false" applyAlignment="false" applyProtection="false">
      <alignment vertical="center"/>
    </xf>
    <xf numFmtId="0" fontId="11" fillId="35" borderId="0" applyNumberFormat="false" applyBorder="false" applyAlignment="false" applyProtection="false">
      <alignment vertical="center"/>
    </xf>
    <xf numFmtId="0" fontId="22" fillId="28" borderId="14" applyNumberFormat="false" applyAlignment="false" applyProtection="false">
      <alignment vertical="center"/>
    </xf>
    <xf numFmtId="0" fontId="19" fillId="22" borderId="16" applyNumberFormat="false" applyAlignment="false" applyProtection="false">
      <alignment vertical="center"/>
    </xf>
    <xf numFmtId="0" fontId="27" fillId="36" borderId="18" applyNumberFormat="false" applyAlignment="false" applyProtection="false">
      <alignment vertical="center"/>
    </xf>
    <xf numFmtId="0" fontId="28" fillId="0" borderId="19" applyNumberFormat="false" applyFill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1" fillId="16" borderId="0" applyNumberFormat="false" applyBorder="false" applyAlignment="false" applyProtection="false">
      <alignment vertical="center"/>
    </xf>
    <xf numFmtId="0" fontId="14" fillId="14" borderId="12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</cellStyleXfs>
  <cellXfs count="44">
    <xf numFmtId="0" fontId="0" fillId="0" borderId="0" xfId="0"/>
    <xf numFmtId="0" fontId="1" fillId="0" borderId="0" xfId="0" applyFont="true"/>
    <xf numFmtId="10" fontId="1" fillId="0" borderId="0" xfId="0" applyNumberFormat="true" applyFont="true"/>
    <xf numFmtId="10" fontId="2" fillId="0" borderId="0" xfId="37" applyNumberFormat="true" applyFont="true">
      <alignment vertical="center"/>
    </xf>
    <xf numFmtId="10" fontId="3" fillId="0" borderId="1" xfId="37" applyNumberFormat="true" applyFont="true" applyBorder="true" applyProtection="true">
      <alignment vertical="center"/>
      <protection locked="false"/>
    </xf>
    <xf numFmtId="10" fontId="4" fillId="0" borderId="2" xfId="37" applyNumberFormat="true" applyFont="true" applyBorder="true" applyAlignment="true">
      <alignment horizontal="center" vertical="center" wrapText="true"/>
    </xf>
    <xf numFmtId="10" fontId="4" fillId="0" borderId="3" xfId="37" applyNumberFormat="true" applyFont="true" applyBorder="true" applyAlignment="true">
      <alignment horizontal="center" vertical="center" wrapText="true"/>
    </xf>
    <xf numFmtId="0" fontId="4" fillId="2" borderId="4" xfId="37" applyFont="true" applyFill="true" applyBorder="true" applyProtection="true">
      <alignment vertical="center"/>
      <protection locked="false"/>
    </xf>
    <xf numFmtId="0" fontId="4" fillId="3" borderId="5" xfId="1" applyNumberFormat="true" applyFont="true" applyFill="true" applyBorder="true" applyAlignment="true" applyProtection="true">
      <alignment horizontal="center" vertical="center" wrapText="true"/>
      <protection locked="false"/>
    </xf>
    <xf numFmtId="178" fontId="4" fillId="4" borderId="5" xfId="37" applyNumberFormat="true" applyFont="true" applyFill="true" applyBorder="true" applyAlignment="true">
      <alignment horizontal="right" vertical="center"/>
    </xf>
    <xf numFmtId="0" fontId="4" fillId="3" borderId="6" xfId="37" applyFont="true" applyFill="true" applyBorder="true" applyAlignment="true" applyProtection="true">
      <alignment horizontal="center" vertical="center" wrapText="true"/>
      <protection locked="false"/>
    </xf>
    <xf numFmtId="0" fontId="4" fillId="3" borderId="7" xfId="37" applyFont="true" applyFill="true" applyBorder="true" applyAlignment="true" applyProtection="true">
      <alignment horizontal="center" vertical="center" wrapText="true"/>
      <protection locked="false"/>
    </xf>
    <xf numFmtId="178" fontId="4" fillId="3" borderId="7" xfId="1" applyNumberFormat="true" applyFont="true" applyFill="true" applyBorder="true" applyAlignment="true" applyProtection="true">
      <alignment horizontal="right" vertical="center" wrapText="true"/>
      <protection locked="false"/>
    </xf>
    <xf numFmtId="10" fontId="5" fillId="5" borderId="8" xfId="37" applyNumberFormat="true" applyFont="true" applyFill="true" applyBorder="true" applyAlignment="true" applyProtection="true">
      <alignment horizontal="left" vertical="top" wrapText="true"/>
      <protection locked="false"/>
    </xf>
    <xf numFmtId="10" fontId="6" fillId="5" borderId="8" xfId="37" applyNumberFormat="true" applyFont="true" applyFill="true" applyBorder="true" applyAlignment="true" applyProtection="true">
      <alignment horizontal="left" vertical="top"/>
      <protection locked="false"/>
    </xf>
    <xf numFmtId="179" fontId="4" fillId="4" borderId="5" xfId="37" applyNumberFormat="true" applyFont="true" applyFill="true" applyBorder="true" applyAlignment="true">
      <alignment horizontal="right" vertical="center"/>
    </xf>
    <xf numFmtId="178" fontId="4" fillId="3" borderId="7" xfId="37" applyNumberFormat="true" applyFont="true" applyFill="true" applyBorder="true" applyAlignment="true">
      <alignment horizontal="right" vertical="center"/>
    </xf>
    <xf numFmtId="179" fontId="4" fillId="3" borderId="7" xfId="37" applyNumberFormat="true" applyFont="true" applyFill="true" applyBorder="true" applyAlignment="true">
      <alignment horizontal="right" vertical="center"/>
    </xf>
    <xf numFmtId="4" fontId="4" fillId="4" borderId="5" xfId="37" applyNumberFormat="true" applyFont="true" applyFill="true" applyBorder="true" applyAlignment="true">
      <alignment horizontal="right" vertical="center"/>
    </xf>
    <xf numFmtId="4" fontId="4" fillId="3" borderId="7" xfId="1" applyNumberFormat="true" applyFont="true" applyFill="true" applyBorder="true" applyAlignment="true" applyProtection="true">
      <alignment horizontal="right" vertical="center" wrapText="true"/>
      <protection locked="false"/>
    </xf>
    <xf numFmtId="179" fontId="4" fillId="3" borderId="7" xfId="1" applyNumberFormat="true" applyFont="true" applyFill="true" applyBorder="true" applyAlignment="true" applyProtection="true">
      <alignment horizontal="right" vertical="center" wrapText="true"/>
      <protection locked="false"/>
    </xf>
    <xf numFmtId="179" fontId="4" fillId="3" borderId="7" xfId="37" applyNumberFormat="true" applyFont="true" applyFill="true" applyBorder="true" applyAlignment="true">
      <alignment horizontal="right" vertical="center" wrapText="true"/>
    </xf>
    <xf numFmtId="10" fontId="4" fillId="0" borderId="9" xfId="37" applyNumberFormat="true" applyFont="true" applyBorder="true" applyAlignment="true">
      <alignment horizontal="center" vertical="center" wrapText="true"/>
    </xf>
    <xf numFmtId="179" fontId="4" fillId="4" borderId="10" xfId="37" applyNumberFormat="true" applyFont="true" applyFill="true" applyBorder="true" applyAlignment="true">
      <alignment horizontal="right" vertical="center" wrapText="true"/>
    </xf>
    <xf numFmtId="0" fontId="2" fillId="0" borderId="0" xfId="37" applyFont="true">
      <alignment vertical="center"/>
    </xf>
    <xf numFmtId="0" fontId="3" fillId="0" borderId="1" xfId="37" applyFont="true" applyBorder="true" applyProtection="true">
      <alignment vertical="center"/>
      <protection locked="false"/>
    </xf>
    <xf numFmtId="0" fontId="4" fillId="0" borderId="2" xfId="37" applyFont="true" applyBorder="true" applyAlignment="true">
      <alignment horizontal="center" vertical="center" wrapText="true"/>
    </xf>
    <xf numFmtId="0" fontId="4" fillId="0" borderId="3" xfId="37" applyFont="true" applyBorder="true" applyAlignment="true">
      <alignment horizontal="center" vertical="center" wrapText="true"/>
    </xf>
    <xf numFmtId="0" fontId="4" fillId="4" borderId="5" xfId="37" applyFont="true" applyFill="true" applyBorder="true" applyAlignment="true">
      <alignment horizontal="right" vertical="center"/>
    </xf>
    <xf numFmtId="0" fontId="5" fillId="5" borderId="8" xfId="37" applyFont="true" applyFill="true" applyBorder="true" applyAlignment="true" applyProtection="true">
      <alignment horizontal="left" vertical="top" wrapText="true"/>
      <protection locked="false"/>
    </xf>
    <xf numFmtId="0" fontId="6" fillId="5" borderId="8" xfId="37" applyFont="true" applyFill="true" applyBorder="true" applyAlignment="true" applyProtection="true">
      <alignment horizontal="left" vertical="top"/>
      <protection locked="false"/>
    </xf>
    <xf numFmtId="0" fontId="4" fillId="0" borderId="9" xfId="37" applyFont="true" applyBorder="true" applyAlignment="true">
      <alignment horizontal="center" vertical="center" wrapText="true"/>
    </xf>
    <xf numFmtId="176" fontId="3" fillId="0" borderId="1" xfId="37" applyNumberFormat="true" applyFont="true" applyBorder="true" applyProtection="true">
      <alignment vertical="center"/>
      <protection locked="false"/>
    </xf>
    <xf numFmtId="176" fontId="4" fillId="0" borderId="2" xfId="37" applyNumberFormat="true" applyFont="true" applyBorder="true" applyAlignment="true">
      <alignment horizontal="center" vertical="center" wrapText="true"/>
    </xf>
    <xf numFmtId="176" fontId="4" fillId="0" borderId="3" xfId="37" applyNumberFormat="true" applyFont="true" applyBorder="true" applyAlignment="true">
      <alignment horizontal="center" vertical="center" wrapText="true"/>
    </xf>
    <xf numFmtId="177" fontId="4" fillId="0" borderId="3" xfId="37" applyNumberFormat="true" applyFont="true" applyBorder="true" applyAlignment="true">
      <alignment horizontal="center" vertical="center" wrapText="true"/>
    </xf>
    <xf numFmtId="176" fontId="4" fillId="3" borderId="5" xfId="1" applyNumberFormat="true" applyFont="true" applyFill="true" applyBorder="true" applyAlignment="true" applyProtection="true">
      <alignment horizontal="center" vertical="center" wrapText="true"/>
      <protection locked="false"/>
    </xf>
    <xf numFmtId="0" fontId="6" fillId="5" borderId="8" xfId="37" applyFont="true" applyFill="true" applyBorder="true" applyAlignment="true" applyProtection="true">
      <alignment horizontal="left" vertical="top" wrapText="true"/>
      <protection locked="false"/>
    </xf>
    <xf numFmtId="0" fontId="4" fillId="2" borderId="11" xfId="37" applyFont="true" applyFill="true" applyBorder="true" applyAlignment="true" applyProtection="true">
      <alignment horizontal="center" vertical="center"/>
      <protection locked="false"/>
    </xf>
    <xf numFmtId="0" fontId="6" fillId="0" borderId="5" xfId="37" applyFont="true" applyBorder="true" applyAlignment="true" applyProtection="true">
      <alignment horizontal="center" vertical="center" wrapText="true"/>
      <protection locked="false"/>
    </xf>
    <xf numFmtId="178" fontId="6" fillId="0" borderId="5" xfId="37" applyNumberFormat="true" applyFont="true" applyBorder="true" applyAlignment="true">
      <alignment horizontal="right" vertical="center"/>
    </xf>
    <xf numFmtId="179" fontId="6" fillId="0" borderId="5" xfId="37" applyNumberFormat="true" applyFont="true" applyBorder="true" applyAlignment="true">
      <alignment horizontal="right" vertical="center"/>
    </xf>
    <xf numFmtId="4" fontId="6" fillId="0" borderId="5" xfId="37" applyNumberFormat="true" applyFont="true" applyBorder="true" applyAlignment="true">
      <alignment horizontal="right" vertical="center"/>
    </xf>
    <xf numFmtId="0" fontId="7" fillId="5" borderId="8" xfId="37" applyFont="true" applyFill="true" applyBorder="true" applyAlignment="true" applyProtection="true">
      <alignment horizontal="left" vertical="top" wrapText="true"/>
      <protection locked="false"/>
    </xf>
  </cellXfs>
  <cellStyles count="52">
    <cellStyle name="常规" xfId="0" builtinId="0"/>
    <cellStyle name="千位分隔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百分比 2" xfId="35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8"/>
  <sheetViews>
    <sheetView tabSelected="1" workbookViewId="0">
      <selection activeCell="K17" sqref="K17"/>
    </sheetView>
  </sheetViews>
  <sheetFormatPr defaultColWidth="9" defaultRowHeight="15.75"/>
  <cols>
    <col min="1" max="1" width="20.775" style="1" customWidth="true"/>
    <col min="2" max="2" width="15.775" style="1" customWidth="true"/>
    <col min="3" max="4" width="13.8833333333333" style="1" customWidth="true"/>
    <col min="5" max="5" width="11.2166666666667" style="1" customWidth="true"/>
    <col min="6" max="6" width="13.8833333333333" style="1" customWidth="true"/>
    <col min="7" max="7" width="11.2166666666667" style="1" customWidth="true"/>
    <col min="8" max="8" width="12.775" style="1" customWidth="true"/>
    <col min="9" max="9" width="16.775" style="1" customWidth="true"/>
    <col min="10" max="10" width="15.775" style="1" customWidth="true"/>
    <col min="11" max="11" width="11.2166666666667" style="1" customWidth="true"/>
    <col min="12" max="12" width="12.775" style="1" customWidth="true"/>
    <col min="13" max="14" width="12.2166666666667" style="1" customWidth="true"/>
    <col min="15" max="16" width="16.1083333333333" style="1" customWidth="true"/>
    <col min="17" max="17" width="12.2166666666667" style="1" customWidth="true"/>
    <col min="18" max="18" width="13.775" style="1" customWidth="true"/>
    <col min="19" max="20" width="15.8833333333333" style="1" customWidth="true"/>
    <col min="21" max="21" width="12.2166666666667" style="1" customWidth="true"/>
    <col min="22" max="22" width="13.3333333333333" style="1" customWidth="true"/>
    <col min="23" max="23" width="13.775" style="1" customWidth="true"/>
    <col min="24" max="24" width="12.2166666666667" style="1" customWidth="true"/>
    <col min="25" max="25" width="12.775" style="1" customWidth="true"/>
    <col min="26" max="26" width="12.2166666666667" style="1" customWidth="true"/>
    <col min="27" max="16384" width="8.88333333333333" style="1"/>
  </cols>
  <sheetData>
    <row r="1" ht="13.8" customHeight="true" spans="1:1">
      <c r="A1"/>
    </row>
    <row r="2" ht="1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3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8" customHeight="true" spans="1:26">
      <c r="A4" s="38" t="s">
        <v>24</v>
      </c>
      <c r="B4" s="39" t="s">
        <v>25</v>
      </c>
      <c r="C4" s="40">
        <v>2479111</v>
      </c>
      <c r="D4" s="40">
        <v>2511424</v>
      </c>
      <c r="E4" s="41">
        <v>-0.0128664056726383</v>
      </c>
      <c r="F4" s="40">
        <v>2612676</v>
      </c>
      <c r="G4" s="41">
        <v>-0.0511219148489901</v>
      </c>
      <c r="H4" s="41">
        <v>0.00448535037531429</v>
      </c>
      <c r="I4" s="42">
        <v>9301.148577</v>
      </c>
      <c r="J4" s="42">
        <v>8580.260113</v>
      </c>
      <c r="K4" s="41">
        <v>0.0840170874199697</v>
      </c>
      <c r="L4" s="42">
        <v>9724.940909</v>
      </c>
      <c r="M4" s="41">
        <v>-0.0435778824741032</v>
      </c>
      <c r="N4" s="41">
        <v>0.0190311718310688</v>
      </c>
      <c r="O4" s="40">
        <v>2479111</v>
      </c>
      <c r="P4" s="40">
        <v>2511424</v>
      </c>
      <c r="Q4" s="41">
        <v>-0.0128664056726383</v>
      </c>
      <c r="R4" s="41">
        <v>0.00448535037531429</v>
      </c>
      <c r="S4" s="42">
        <v>9301.148577</v>
      </c>
      <c r="T4" s="42">
        <v>8580.260113</v>
      </c>
      <c r="U4" s="41">
        <v>0.0840170874199697</v>
      </c>
      <c r="V4" s="41">
        <v>0.0190311718310688</v>
      </c>
      <c r="W4" s="40">
        <v>390262</v>
      </c>
      <c r="X4" s="41">
        <v>0.0102678380210416</v>
      </c>
      <c r="Y4" s="40">
        <v>386350</v>
      </c>
      <c r="Z4" s="41">
        <v>0.010126</v>
      </c>
    </row>
    <row r="5" ht="13.8" customHeight="true" spans="1:26">
      <c r="A5" s="38"/>
      <c r="B5" s="39" t="s">
        <v>26</v>
      </c>
      <c r="C5" s="40">
        <v>4485468</v>
      </c>
      <c r="D5" s="40">
        <v>5291767</v>
      </c>
      <c r="E5" s="41">
        <v>-0.152368575562756</v>
      </c>
      <c r="F5" s="40">
        <v>4951605</v>
      </c>
      <c r="G5" s="41">
        <v>-0.0941385671918499</v>
      </c>
      <c r="H5" s="41">
        <v>0.00811536699133691</v>
      </c>
      <c r="I5" s="42">
        <v>4513.443785</v>
      </c>
      <c r="J5" s="42">
        <v>5035.661099</v>
      </c>
      <c r="K5" s="41">
        <v>-0.103703824330772</v>
      </c>
      <c r="L5" s="42">
        <v>4993.357334</v>
      </c>
      <c r="M5" s="41">
        <v>-0.0961103956514881</v>
      </c>
      <c r="N5" s="41">
        <v>0.00923500183994583</v>
      </c>
      <c r="O5" s="40">
        <v>4485468</v>
      </c>
      <c r="P5" s="40">
        <v>5291767</v>
      </c>
      <c r="Q5" s="41">
        <v>-0.152368575562756</v>
      </c>
      <c r="R5" s="41">
        <v>0.00811536699133691</v>
      </c>
      <c r="S5" s="42">
        <v>4513.443785</v>
      </c>
      <c r="T5" s="42">
        <v>5035.661099</v>
      </c>
      <c r="U5" s="41">
        <v>-0.103703824330772</v>
      </c>
      <c r="V5" s="41">
        <v>0.00923500183994583</v>
      </c>
      <c r="W5" s="40">
        <v>397948</v>
      </c>
      <c r="X5" s="41">
        <v>0.010470057563374</v>
      </c>
      <c r="Y5" s="40">
        <v>394039</v>
      </c>
      <c r="Z5" s="41">
        <v>0.00992</v>
      </c>
    </row>
    <row r="6" ht="13.8" customHeight="true" spans="1:26">
      <c r="A6" s="38"/>
      <c r="B6" s="39" t="s">
        <v>27</v>
      </c>
      <c r="C6" s="40">
        <v>4992645</v>
      </c>
      <c r="D6" s="40">
        <v>3321711</v>
      </c>
      <c r="E6" s="41">
        <v>0.503034129097926</v>
      </c>
      <c r="F6" s="40">
        <v>6080179</v>
      </c>
      <c r="G6" s="41">
        <v>-0.178865457743925</v>
      </c>
      <c r="H6" s="41">
        <v>0.00903298082440077</v>
      </c>
      <c r="I6" s="42">
        <v>6029.974232</v>
      </c>
      <c r="J6" s="42">
        <v>3516.620861</v>
      </c>
      <c r="K6" s="41">
        <v>0.714706950320852</v>
      </c>
      <c r="L6" s="42">
        <v>7723.848261</v>
      </c>
      <c r="M6" s="41">
        <v>-0.219304415592014</v>
      </c>
      <c r="N6" s="41">
        <v>0.0123379897435337</v>
      </c>
      <c r="O6" s="40">
        <v>4992645</v>
      </c>
      <c r="P6" s="40">
        <v>3321711</v>
      </c>
      <c r="Q6" s="41">
        <v>0.503034129097926</v>
      </c>
      <c r="R6" s="41">
        <v>0.00903298082440077</v>
      </c>
      <c r="S6" s="42">
        <v>6029.974232</v>
      </c>
      <c r="T6" s="42">
        <v>3516.620861</v>
      </c>
      <c r="U6" s="41">
        <v>0.714706950320852</v>
      </c>
      <c r="V6" s="41">
        <v>0.0123379897435337</v>
      </c>
      <c r="W6" s="40">
        <v>172622</v>
      </c>
      <c r="X6" s="41">
        <v>0.00454170463654734</v>
      </c>
      <c r="Y6" s="40">
        <v>289113</v>
      </c>
      <c r="Z6" s="41">
        <v>-0.402925</v>
      </c>
    </row>
    <row r="7" ht="13.8" customHeight="true" spans="1:26">
      <c r="A7" s="38"/>
      <c r="B7" s="39" t="s">
        <v>28</v>
      </c>
      <c r="C7" s="40">
        <v>1102929</v>
      </c>
      <c r="D7" s="40">
        <v>1563727</v>
      </c>
      <c r="E7" s="41">
        <v>-0.294679314228123</v>
      </c>
      <c r="F7" s="40">
        <v>1775712</v>
      </c>
      <c r="G7" s="41">
        <v>-0.378880696869763</v>
      </c>
      <c r="H7" s="41">
        <v>0.00199548265652285</v>
      </c>
      <c r="I7" s="42">
        <v>918.908416</v>
      </c>
      <c r="J7" s="42">
        <v>1273.21185</v>
      </c>
      <c r="K7" s="41">
        <v>-0.278275319225155</v>
      </c>
      <c r="L7" s="42">
        <v>1548.162653</v>
      </c>
      <c r="M7" s="41">
        <v>-0.406452277982965</v>
      </c>
      <c r="N7" s="41">
        <v>0.00188018757222689</v>
      </c>
      <c r="O7" s="40">
        <v>1102929</v>
      </c>
      <c r="P7" s="40">
        <v>1563727</v>
      </c>
      <c r="Q7" s="41">
        <v>-0.294679314228123</v>
      </c>
      <c r="R7" s="41">
        <v>0.00199548265652285</v>
      </c>
      <c r="S7" s="42">
        <v>918.908416</v>
      </c>
      <c r="T7" s="42">
        <v>1273.21185</v>
      </c>
      <c r="U7" s="41">
        <v>-0.278275319225155</v>
      </c>
      <c r="V7" s="41">
        <v>0.00188018757222689</v>
      </c>
      <c r="W7" s="40">
        <v>66099</v>
      </c>
      <c r="X7" s="41">
        <v>0.00173907227798973</v>
      </c>
      <c r="Y7" s="40">
        <v>81975</v>
      </c>
      <c r="Z7" s="41">
        <v>-0.193669</v>
      </c>
    </row>
    <row r="8" ht="13.8" customHeight="true" spans="1:26">
      <c r="A8" s="38"/>
      <c r="B8" s="39" t="s">
        <v>29</v>
      </c>
      <c r="C8" s="40">
        <v>5984706</v>
      </c>
      <c r="D8" s="40">
        <v>4212550</v>
      </c>
      <c r="E8" s="41">
        <v>0.42068485833996</v>
      </c>
      <c r="F8" s="40">
        <v>6826813</v>
      </c>
      <c r="G8" s="41">
        <v>-0.123352873441824</v>
      </c>
      <c r="H8" s="41">
        <v>0.0108278747112355</v>
      </c>
      <c r="I8" s="42">
        <v>38064.497574</v>
      </c>
      <c r="J8" s="42">
        <v>20253.342975</v>
      </c>
      <c r="K8" s="41">
        <v>0.879418011188842</v>
      </c>
      <c r="L8" s="42">
        <v>42303.939405</v>
      </c>
      <c r="M8" s="41">
        <v>-0.10021387820206</v>
      </c>
      <c r="N8" s="41">
        <v>0.0778841438771799</v>
      </c>
      <c r="O8" s="40">
        <v>5984706</v>
      </c>
      <c r="P8" s="40">
        <v>4212550</v>
      </c>
      <c r="Q8" s="41">
        <v>0.42068485833996</v>
      </c>
      <c r="R8" s="41">
        <v>0.0108278747112355</v>
      </c>
      <c r="S8" s="42">
        <v>38064.497574</v>
      </c>
      <c r="T8" s="42">
        <v>20253.342975</v>
      </c>
      <c r="U8" s="41">
        <v>0.879418011188842</v>
      </c>
      <c r="V8" s="41">
        <v>0.0778841438771799</v>
      </c>
      <c r="W8" s="40">
        <v>351567</v>
      </c>
      <c r="X8" s="41">
        <v>0.00924976812895829</v>
      </c>
      <c r="Y8" s="40">
        <v>337615</v>
      </c>
      <c r="Z8" s="41">
        <v>0.041325</v>
      </c>
    </row>
    <row r="9" ht="13.8" customHeight="true" spans="1:26">
      <c r="A9" s="38"/>
      <c r="B9" s="39" t="s">
        <v>30</v>
      </c>
      <c r="C9" s="40">
        <v>9343482</v>
      </c>
      <c r="D9" s="40">
        <v>4928050</v>
      </c>
      <c r="E9" s="41">
        <v>0.895979545662077</v>
      </c>
      <c r="F9" s="40">
        <v>11915725</v>
      </c>
      <c r="G9" s="41">
        <v>-0.215869617669089</v>
      </c>
      <c r="H9" s="41">
        <v>0.0169047656581098</v>
      </c>
      <c r="I9" s="42">
        <v>16076.59809</v>
      </c>
      <c r="J9" s="42">
        <v>6776.909692</v>
      </c>
      <c r="K9" s="41">
        <v>1.37226093022578</v>
      </c>
      <c r="L9" s="42">
        <v>21770.874209</v>
      </c>
      <c r="M9" s="41">
        <v>-0.261554775629819</v>
      </c>
      <c r="N9" s="41">
        <v>0.0328944858989131</v>
      </c>
      <c r="O9" s="40">
        <v>9343482</v>
      </c>
      <c r="P9" s="40">
        <v>4928050</v>
      </c>
      <c r="Q9" s="41">
        <v>0.895979545662077</v>
      </c>
      <c r="R9" s="41">
        <v>0.0169047656581098</v>
      </c>
      <c r="S9" s="42">
        <v>16076.59809</v>
      </c>
      <c r="T9" s="42">
        <v>6776.909692</v>
      </c>
      <c r="U9" s="41">
        <v>1.37226093022578</v>
      </c>
      <c r="V9" s="41">
        <v>0.0328944858989131</v>
      </c>
      <c r="W9" s="40">
        <v>190494</v>
      </c>
      <c r="X9" s="41">
        <v>0.00501191900820549</v>
      </c>
      <c r="Y9" s="40">
        <v>237734</v>
      </c>
      <c r="Z9" s="41">
        <v>-0.198709</v>
      </c>
    </row>
    <row r="10" ht="13.8" customHeight="true" spans="1:26">
      <c r="A10" s="38"/>
      <c r="B10" s="39" t="s">
        <v>31</v>
      </c>
      <c r="C10" s="40">
        <v>14730915</v>
      </c>
      <c r="D10" s="40">
        <v>22359647</v>
      </c>
      <c r="E10" s="41">
        <v>-0.341183024937737</v>
      </c>
      <c r="F10" s="40">
        <v>16930536</v>
      </c>
      <c r="G10" s="41">
        <v>-0.129920340383789</v>
      </c>
      <c r="H10" s="41">
        <v>0.0266520196651029</v>
      </c>
      <c r="I10" s="42">
        <v>5138.074035</v>
      </c>
      <c r="J10" s="42">
        <v>6709.770848</v>
      </c>
      <c r="K10" s="41">
        <v>-0.234240013348366</v>
      </c>
      <c r="L10" s="42">
        <v>5389.03944</v>
      </c>
      <c r="M10" s="41">
        <v>-0.0465695988671406</v>
      </c>
      <c r="N10" s="41">
        <v>0.010513063954557</v>
      </c>
      <c r="O10" s="40">
        <v>14730915</v>
      </c>
      <c r="P10" s="40">
        <v>22359647</v>
      </c>
      <c r="Q10" s="41">
        <v>-0.341183024937737</v>
      </c>
      <c r="R10" s="41">
        <v>0.0266520196651029</v>
      </c>
      <c r="S10" s="42">
        <v>5138.074035</v>
      </c>
      <c r="T10" s="42">
        <v>6709.770848</v>
      </c>
      <c r="U10" s="41">
        <v>-0.234240013348366</v>
      </c>
      <c r="V10" s="41">
        <v>0.010513063954557</v>
      </c>
      <c r="W10" s="40">
        <v>350582</v>
      </c>
      <c r="X10" s="41">
        <v>0.00922385266588291</v>
      </c>
      <c r="Y10" s="40">
        <v>453335</v>
      </c>
      <c r="Z10" s="41">
        <v>-0.22666</v>
      </c>
    </row>
    <row r="11" ht="13.8" customHeight="true" spans="1:26">
      <c r="A11" s="38"/>
      <c r="B11" s="39" t="s">
        <v>32</v>
      </c>
      <c r="C11" s="40">
        <v>27746540</v>
      </c>
      <c r="D11" s="40">
        <v>27028516</v>
      </c>
      <c r="E11" s="41">
        <v>0.0265654244576358</v>
      </c>
      <c r="F11" s="40">
        <v>41400674</v>
      </c>
      <c r="G11" s="41">
        <v>-0.329804630716882</v>
      </c>
      <c r="H11" s="41">
        <v>0.0502006378910315</v>
      </c>
      <c r="I11" s="42">
        <v>9143.58792</v>
      </c>
      <c r="J11" s="42">
        <v>10646.221394</v>
      </c>
      <c r="K11" s="41">
        <v>-0.141142422122356</v>
      </c>
      <c r="L11" s="42">
        <v>13798.826226</v>
      </c>
      <c r="M11" s="41">
        <v>-0.337364804060545</v>
      </c>
      <c r="N11" s="41">
        <v>0.0187087854169223</v>
      </c>
      <c r="O11" s="40">
        <v>27746540</v>
      </c>
      <c r="P11" s="40">
        <v>27028516</v>
      </c>
      <c r="Q11" s="41">
        <v>0.0265654244576358</v>
      </c>
      <c r="R11" s="41">
        <v>0.0502006378910315</v>
      </c>
      <c r="S11" s="42">
        <v>9143.58792</v>
      </c>
      <c r="T11" s="42">
        <v>10646.221394</v>
      </c>
      <c r="U11" s="41">
        <v>-0.141142422122356</v>
      </c>
      <c r="V11" s="41">
        <v>0.0187087854169223</v>
      </c>
      <c r="W11" s="40">
        <v>2148906</v>
      </c>
      <c r="X11" s="41">
        <v>0.0565379635487041</v>
      </c>
      <c r="Y11" s="40">
        <v>2180197</v>
      </c>
      <c r="Z11" s="41">
        <v>-0.014352</v>
      </c>
    </row>
    <row r="12" ht="13.8" customHeight="true" spans="1:26">
      <c r="A12" s="38"/>
      <c r="B12" s="39" t="s">
        <v>33</v>
      </c>
      <c r="C12" s="40">
        <v>17308944</v>
      </c>
      <c r="D12" s="40">
        <v>13291761</v>
      </c>
      <c r="E12" s="41">
        <v>0.302231058773928</v>
      </c>
      <c r="F12" s="40">
        <v>23113464</v>
      </c>
      <c r="G12" s="41">
        <v>-0.251131548261221</v>
      </c>
      <c r="H12" s="41">
        <v>0.0313163381819911</v>
      </c>
      <c r="I12" s="42">
        <v>20088.852218</v>
      </c>
      <c r="J12" s="42">
        <v>11775.178184</v>
      </c>
      <c r="K12" s="41">
        <v>0.706033819963467</v>
      </c>
      <c r="L12" s="42">
        <v>26767.152184</v>
      </c>
      <c r="M12" s="41">
        <v>-0.249496095815226</v>
      </c>
      <c r="N12" s="41">
        <v>0.0411039986389528</v>
      </c>
      <c r="O12" s="40">
        <v>17308944</v>
      </c>
      <c r="P12" s="40">
        <v>13291761</v>
      </c>
      <c r="Q12" s="41">
        <v>0.302231058773928</v>
      </c>
      <c r="R12" s="41">
        <v>0.0313163381819911</v>
      </c>
      <c r="S12" s="42">
        <v>20088.852218</v>
      </c>
      <c r="T12" s="42">
        <v>11775.178184</v>
      </c>
      <c r="U12" s="41">
        <v>0.706033819963467</v>
      </c>
      <c r="V12" s="41">
        <v>0.0411039986389528</v>
      </c>
      <c r="W12" s="40">
        <v>589103</v>
      </c>
      <c r="X12" s="41">
        <v>0.0154993675574605</v>
      </c>
      <c r="Y12" s="40">
        <v>689628</v>
      </c>
      <c r="Z12" s="41">
        <v>-0.145767</v>
      </c>
    </row>
    <row r="13" ht="13.8" customHeight="true" spans="1:26">
      <c r="A13" s="38"/>
      <c r="B13" s="39" t="s">
        <v>34</v>
      </c>
      <c r="C13" s="40">
        <v>7692575</v>
      </c>
      <c r="D13" s="40">
        <v>4486925</v>
      </c>
      <c r="E13" s="41">
        <v>0.714442519097155</v>
      </c>
      <c r="F13" s="40">
        <v>8508004</v>
      </c>
      <c r="G13" s="41">
        <v>-0.0958425736518224</v>
      </c>
      <c r="H13" s="41">
        <v>0.0139178496498879</v>
      </c>
      <c r="I13" s="42">
        <v>2864.466148</v>
      </c>
      <c r="J13" s="42">
        <v>1666.393533</v>
      </c>
      <c r="K13" s="41">
        <v>0.718961392536801</v>
      </c>
      <c r="L13" s="42">
        <v>3015.605044</v>
      </c>
      <c r="M13" s="41">
        <v>-0.0501189293010083</v>
      </c>
      <c r="N13" s="41">
        <v>0.00586101243470844</v>
      </c>
      <c r="O13" s="40">
        <v>7692575</v>
      </c>
      <c r="P13" s="40">
        <v>4486925</v>
      </c>
      <c r="Q13" s="41">
        <v>0.714442519097155</v>
      </c>
      <c r="R13" s="41">
        <v>0.0139178496498879</v>
      </c>
      <c r="S13" s="42">
        <v>2864.466148</v>
      </c>
      <c r="T13" s="42">
        <v>1666.393533</v>
      </c>
      <c r="U13" s="41">
        <v>0.718961392536801</v>
      </c>
      <c r="V13" s="41">
        <v>0.00586101243470844</v>
      </c>
      <c r="W13" s="40">
        <v>506140</v>
      </c>
      <c r="X13" s="41">
        <v>0.0133166015035283</v>
      </c>
      <c r="Y13" s="40">
        <v>510493</v>
      </c>
      <c r="Z13" s="41">
        <v>-0.008527</v>
      </c>
    </row>
    <row r="14" ht="13.8" customHeight="true" spans="1:26">
      <c r="A14" s="38"/>
      <c r="B14" s="39" t="s">
        <v>35</v>
      </c>
      <c r="C14" s="40">
        <v>8998863</v>
      </c>
      <c r="D14" s="40">
        <v>8745627</v>
      </c>
      <c r="E14" s="41">
        <v>0.0289557283885992</v>
      </c>
      <c r="F14" s="40">
        <v>13269720</v>
      </c>
      <c r="G14" s="41">
        <v>-0.321849820493575</v>
      </c>
      <c r="H14" s="41">
        <v>0.0162812611191883</v>
      </c>
      <c r="I14" s="42">
        <v>3065.095203</v>
      </c>
      <c r="J14" s="42">
        <v>3551.589705</v>
      </c>
      <c r="K14" s="41">
        <v>-0.136979364850366</v>
      </c>
      <c r="L14" s="42">
        <v>4616.988821</v>
      </c>
      <c r="M14" s="41">
        <v>-0.336126786996178</v>
      </c>
      <c r="N14" s="41">
        <v>0.00627152152274211</v>
      </c>
      <c r="O14" s="40">
        <v>8998863</v>
      </c>
      <c r="P14" s="40">
        <v>8745627</v>
      </c>
      <c r="Q14" s="41">
        <v>0.0289557283885992</v>
      </c>
      <c r="R14" s="41">
        <v>0.0162812611191883</v>
      </c>
      <c r="S14" s="42">
        <v>3065.095203</v>
      </c>
      <c r="T14" s="42">
        <v>3551.589705</v>
      </c>
      <c r="U14" s="41">
        <v>-0.136979364850366</v>
      </c>
      <c r="V14" s="41">
        <v>0.00627152152274211</v>
      </c>
      <c r="W14" s="40">
        <v>1442034</v>
      </c>
      <c r="X14" s="41">
        <v>0.037940080081675</v>
      </c>
      <c r="Y14" s="40">
        <v>1292787</v>
      </c>
      <c r="Z14" s="41">
        <v>0.115446</v>
      </c>
    </row>
    <row r="15" ht="13.8" customHeight="true" spans="1:26">
      <c r="A15" s="38"/>
      <c r="B15" s="39" t="s">
        <v>36</v>
      </c>
      <c r="C15" s="40">
        <v>3394890</v>
      </c>
      <c r="D15" s="40">
        <v>5520340</v>
      </c>
      <c r="E15" s="41">
        <v>-0.385021574758076</v>
      </c>
      <c r="F15" s="40">
        <v>4078296</v>
      </c>
      <c r="G15" s="41">
        <v>-0.167571456314108</v>
      </c>
      <c r="H15" s="41">
        <v>0.00614223047521904</v>
      </c>
      <c r="I15" s="42">
        <v>4272.701826</v>
      </c>
      <c r="J15" s="42">
        <v>7048.251662</v>
      </c>
      <c r="K15" s="41">
        <v>-0.393792669317431</v>
      </c>
      <c r="L15" s="42">
        <v>5131.298132</v>
      </c>
      <c r="M15" s="41">
        <v>-0.167325359765317</v>
      </c>
      <c r="N15" s="41">
        <v>0.00874241734344541</v>
      </c>
      <c r="O15" s="40">
        <v>3394890</v>
      </c>
      <c r="P15" s="40">
        <v>5520340</v>
      </c>
      <c r="Q15" s="41">
        <v>-0.385021574758076</v>
      </c>
      <c r="R15" s="41">
        <v>0.00614223047521904</v>
      </c>
      <c r="S15" s="42">
        <v>4272.701826</v>
      </c>
      <c r="T15" s="42">
        <v>7048.251662</v>
      </c>
      <c r="U15" s="41">
        <v>-0.393792669317431</v>
      </c>
      <c r="V15" s="41">
        <v>0.00874241734344541</v>
      </c>
      <c r="W15" s="40">
        <v>165516</v>
      </c>
      <c r="X15" s="41">
        <v>0.0043547449607974</v>
      </c>
      <c r="Y15" s="40">
        <v>173417</v>
      </c>
      <c r="Z15" s="41">
        <v>-0.045561</v>
      </c>
    </row>
    <row r="16" ht="13.8" customHeight="true" spans="1:26">
      <c r="A16" s="38"/>
      <c r="B16" s="39" t="s">
        <v>37</v>
      </c>
      <c r="C16" s="40">
        <v>1663152</v>
      </c>
      <c r="D16" s="40">
        <v>1601617</v>
      </c>
      <c r="E16" s="41">
        <v>0.0384205462354608</v>
      </c>
      <c r="F16" s="40">
        <v>1970119</v>
      </c>
      <c r="G16" s="41">
        <v>-0.155811400225063</v>
      </c>
      <c r="H16" s="41">
        <v>0.00300907036732309</v>
      </c>
      <c r="I16" s="42">
        <v>4135.31704</v>
      </c>
      <c r="J16" s="42">
        <v>3418.449439</v>
      </c>
      <c r="K16" s="41">
        <v>0.209705486008214</v>
      </c>
      <c r="L16" s="42">
        <v>4825.576167</v>
      </c>
      <c r="M16" s="41">
        <v>-0.143041805395256</v>
      </c>
      <c r="N16" s="41">
        <v>0.00846131297792586</v>
      </c>
      <c r="O16" s="40">
        <v>1663152</v>
      </c>
      <c r="P16" s="40">
        <v>1601617</v>
      </c>
      <c r="Q16" s="41">
        <v>0.0384205462354608</v>
      </c>
      <c r="R16" s="41">
        <v>0.00300907036732309</v>
      </c>
      <c r="S16" s="42">
        <v>4135.31704</v>
      </c>
      <c r="T16" s="42">
        <v>3418.449439</v>
      </c>
      <c r="U16" s="41">
        <v>0.209705486008214</v>
      </c>
      <c r="V16" s="41">
        <v>0.00846131297792586</v>
      </c>
      <c r="W16" s="40">
        <v>44975</v>
      </c>
      <c r="X16" s="41">
        <v>0.0011832974130106</v>
      </c>
      <c r="Y16" s="40">
        <v>52100</v>
      </c>
      <c r="Z16" s="41">
        <v>-0.136756</v>
      </c>
    </row>
    <row r="17" ht="13.8" customHeight="true" spans="1:26">
      <c r="A17" s="38"/>
      <c r="B17" s="39" t="s">
        <v>38</v>
      </c>
      <c r="C17" s="40">
        <v>4778211</v>
      </c>
      <c r="D17" s="40">
        <v>10203058</v>
      </c>
      <c r="E17" s="41">
        <v>-0.531688342847801</v>
      </c>
      <c r="F17" s="40">
        <v>4574225</v>
      </c>
      <c r="G17" s="41">
        <v>0.0445946581114834</v>
      </c>
      <c r="H17" s="41">
        <v>0.00864501448389398</v>
      </c>
      <c r="I17" s="42">
        <v>2874.987052</v>
      </c>
      <c r="J17" s="42">
        <v>5872.580137</v>
      </c>
      <c r="K17" s="41">
        <v>-0.5104388556767</v>
      </c>
      <c r="L17" s="42">
        <v>2675.996683</v>
      </c>
      <c r="M17" s="41">
        <v>0.0743612166129131</v>
      </c>
      <c r="N17" s="41">
        <v>0.00588253936013971</v>
      </c>
      <c r="O17" s="40">
        <v>4778211</v>
      </c>
      <c r="P17" s="40">
        <v>10203058</v>
      </c>
      <c r="Q17" s="41">
        <v>-0.531688342847801</v>
      </c>
      <c r="R17" s="41">
        <v>0.00864501448389398</v>
      </c>
      <c r="S17" s="42">
        <v>2874.987052</v>
      </c>
      <c r="T17" s="42">
        <v>5872.580137</v>
      </c>
      <c r="U17" s="41">
        <v>-0.5104388556767</v>
      </c>
      <c r="V17" s="41">
        <v>0.00588253936013971</v>
      </c>
      <c r="W17" s="40">
        <v>208751</v>
      </c>
      <c r="X17" s="41">
        <v>0.00549226277406063</v>
      </c>
      <c r="Y17" s="40">
        <v>216988</v>
      </c>
      <c r="Z17" s="41">
        <v>-0.037961</v>
      </c>
    </row>
    <row r="18" ht="13.8" customHeight="true" spans="1:26">
      <c r="A18" s="38"/>
      <c r="B18" s="39" t="s">
        <v>39</v>
      </c>
      <c r="C18" s="40">
        <v>4716479</v>
      </c>
      <c r="D18" s="40">
        <v>5306629</v>
      </c>
      <c r="E18" s="41">
        <v>-0.111209960221451</v>
      </c>
      <c r="F18" s="40">
        <v>4442912</v>
      </c>
      <c r="G18" s="41">
        <v>0.0615738056481875</v>
      </c>
      <c r="H18" s="41">
        <v>0.00853332539479353</v>
      </c>
      <c r="I18" s="42">
        <v>3080.854051</v>
      </c>
      <c r="J18" s="42">
        <v>3719.197561</v>
      </c>
      <c r="K18" s="41">
        <v>-0.171634740970406</v>
      </c>
      <c r="L18" s="42">
        <v>2891.22414</v>
      </c>
      <c r="M18" s="41">
        <v>0.0655881044905775</v>
      </c>
      <c r="N18" s="41">
        <v>0.00630376585704824</v>
      </c>
      <c r="O18" s="40">
        <v>4716479</v>
      </c>
      <c r="P18" s="40">
        <v>5306629</v>
      </c>
      <c r="Q18" s="41">
        <v>-0.111209960221451</v>
      </c>
      <c r="R18" s="41">
        <v>0.00853332539479353</v>
      </c>
      <c r="S18" s="42">
        <v>3080.854051</v>
      </c>
      <c r="T18" s="42">
        <v>3719.197561</v>
      </c>
      <c r="U18" s="41">
        <v>-0.171634740970406</v>
      </c>
      <c r="V18" s="41">
        <v>0.00630376585704824</v>
      </c>
      <c r="W18" s="40">
        <v>288339</v>
      </c>
      <c r="X18" s="41">
        <v>0.00758623219055174</v>
      </c>
      <c r="Y18" s="40">
        <v>248161</v>
      </c>
      <c r="Z18" s="41">
        <v>0.161903</v>
      </c>
    </row>
    <row r="19" ht="13.8" customHeight="true" spans="1:26">
      <c r="A19" s="38"/>
      <c r="B19" s="39" t="s">
        <v>40</v>
      </c>
      <c r="C19" s="40">
        <v>5730507</v>
      </c>
      <c r="D19" s="40">
        <v>5870857</v>
      </c>
      <c r="E19" s="41">
        <v>-0.0239062201651309</v>
      </c>
      <c r="F19" s="40">
        <v>6794504</v>
      </c>
      <c r="G19" s="41">
        <v>-0.156596714050062</v>
      </c>
      <c r="H19" s="41">
        <v>0.0103679632429493</v>
      </c>
      <c r="I19" s="42">
        <v>4508.78668</v>
      </c>
      <c r="J19" s="42">
        <v>4016.262631</v>
      </c>
      <c r="K19" s="41">
        <v>0.122632430757489</v>
      </c>
      <c r="L19" s="42">
        <v>6386.608933</v>
      </c>
      <c r="M19" s="41">
        <v>-0.29402493133675</v>
      </c>
      <c r="N19" s="41">
        <v>0.00922547289147709</v>
      </c>
      <c r="O19" s="40">
        <v>5730507</v>
      </c>
      <c r="P19" s="40">
        <v>5870857</v>
      </c>
      <c r="Q19" s="41">
        <v>-0.0239062201651309</v>
      </c>
      <c r="R19" s="41">
        <v>0.0103679632429493</v>
      </c>
      <c r="S19" s="42">
        <v>4508.78668</v>
      </c>
      <c r="T19" s="42">
        <v>4016.262631</v>
      </c>
      <c r="U19" s="41">
        <v>0.122632430757489</v>
      </c>
      <c r="V19" s="41">
        <v>0.00922547289147709</v>
      </c>
      <c r="W19" s="40">
        <v>186824</v>
      </c>
      <c r="X19" s="41">
        <v>0.00491536088689924</v>
      </c>
      <c r="Y19" s="40">
        <v>366506</v>
      </c>
      <c r="Z19" s="41">
        <v>-0.490257</v>
      </c>
    </row>
    <row r="20" ht="13.8" customHeight="true" spans="1:26">
      <c r="A20" s="38"/>
      <c r="B20" s="39" t="s">
        <v>41</v>
      </c>
      <c r="C20" s="40">
        <v>3976473</v>
      </c>
      <c r="D20" s="40">
        <v>640580</v>
      </c>
      <c r="E20" s="41">
        <v>5.20761341284461</v>
      </c>
      <c r="F20" s="40">
        <v>5059090</v>
      </c>
      <c r="G20" s="41">
        <v>-0.213994414015169</v>
      </c>
      <c r="H20" s="41">
        <v>0.00719446392798755</v>
      </c>
      <c r="I20" s="42">
        <v>2823.217677</v>
      </c>
      <c r="J20" s="42">
        <v>395.229629</v>
      </c>
      <c r="K20" s="41">
        <v>6.14323388189098</v>
      </c>
      <c r="L20" s="42">
        <v>3391.867029</v>
      </c>
      <c r="M20" s="41">
        <v>-0.167650838649666</v>
      </c>
      <c r="N20" s="41">
        <v>0.00577661353140407</v>
      </c>
      <c r="O20" s="40">
        <v>3976473</v>
      </c>
      <c r="P20" s="40">
        <v>640580</v>
      </c>
      <c r="Q20" s="41">
        <v>5.20761341284461</v>
      </c>
      <c r="R20" s="41">
        <v>0.00719446392798755</v>
      </c>
      <c r="S20" s="42">
        <v>2823.217677</v>
      </c>
      <c r="T20" s="42">
        <v>395.229629</v>
      </c>
      <c r="U20" s="41">
        <v>6.14323388189098</v>
      </c>
      <c r="V20" s="41">
        <v>0.00577661353140407</v>
      </c>
      <c r="W20" s="40">
        <v>63745</v>
      </c>
      <c r="X20" s="41">
        <v>0.00167713826775678</v>
      </c>
      <c r="Y20" s="40">
        <v>100418</v>
      </c>
      <c r="Z20" s="41">
        <v>-0.365203</v>
      </c>
    </row>
    <row r="21" ht="13.8" customHeight="true" spans="1:26">
      <c r="A21" s="38"/>
      <c r="B21" s="39" t="s">
        <v>42</v>
      </c>
      <c r="C21" s="40">
        <v>631</v>
      </c>
      <c r="D21" s="40">
        <v>6088</v>
      </c>
      <c r="E21" s="41">
        <v>-0.896353482260184</v>
      </c>
      <c r="F21" s="40">
        <v>2297</v>
      </c>
      <c r="G21" s="41">
        <v>-0.725293861558555</v>
      </c>
      <c r="H21" s="41">
        <v>1.14164153473698e-6</v>
      </c>
      <c r="I21" s="42">
        <v>0.225449</v>
      </c>
      <c r="J21" s="42">
        <v>2.530065</v>
      </c>
      <c r="K21" s="41">
        <v>-0.910892012655801</v>
      </c>
      <c r="L21" s="42">
        <v>0.824324</v>
      </c>
      <c r="M21" s="41">
        <v>-0.726504384198446</v>
      </c>
      <c r="N21" s="41">
        <v>4.6129342227178e-7</v>
      </c>
      <c r="O21" s="40">
        <v>631</v>
      </c>
      <c r="P21" s="40">
        <v>6088</v>
      </c>
      <c r="Q21" s="41">
        <v>-0.896353482260184</v>
      </c>
      <c r="R21" s="41">
        <v>1.14164153473698e-6</v>
      </c>
      <c r="S21" s="42">
        <v>0.225449</v>
      </c>
      <c r="T21" s="42">
        <v>2.530065</v>
      </c>
      <c r="U21" s="41">
        <v>-0.910892012655801</v>
      </c>
      <c r="V21" s="41">
        <v>4.6129342227178e-7</v>
      </c>
      <c r="W21" s="40">
        <v>59</v>
      </c>
      <c r="X21" s="41">
        <v>1.55229677304337e-6</v>
      </c>
      <c r="Y21" s="40">
        <v>38</v>
      </c>
      <c r="Z21" s="41">
        <v>0.552632</v>
      </c>
    </row>
    <row r="22" ht="13.8" customHeight="true" spans="1:26">
      <c r="A22" s="38"/>
      <c r="B22" s="39" t="s">
        <v>43</v>
      </c>
      <c r="C22" s="40">
        <v>1172985</v>
      </c>
      <c r="D22" s="40">
        <v>776542</v>
      </c>
      <c r="E22" s="41">
        <v>0.510523577604302</v>
      </c>
      <c r="F22" s="40">
        <v>1219349</v>
      </c>
      <c r="G22" s="41">
        <v>-0.0380235683139118</v>
      </c>
      <c r="H22" s="41">
        <v>0.0021222320057424</v>
      </c>
      <c r="I22" s="42">
        <v>22.004552</v>
      </c>
      <c r="J22" s="42">
        <v>9.105267</v>
      </c>
      <c r="K22" s="41">
        <v>1.41668388197732</v>
      </c>
      <c r="L22" s="42">
        <v>22.120089</v>
      </c>
      <c r="M22" s="41">
        <v>-0.00522317066626631</v>
      </c>
      <c r="N22" s="41">
        <v>4.5023730855481e-5</v>
      </c>
      <c r="O22" s="40">
        <v>1172985</v>
      </c>
      <c r="P22" s="40">
        <v>776542</v>
      </c>
      <c r="Q22" s="41">
        <v>0.510523577604302</v>
      </c>
      <c r="R22" s="41">
        <v>0.0021222320057424</v>
      </c>
      <c r="S22" s="42">
        <v>22.004552</v>
      </c>
      <c r="T22" s="42">
        <v>9.105267</v>
      </c>
      <c r="U22" s="41">
        <v>1.41668388197732</v>
      </c>
      <c r="V22" s="41">
        <v>4.5023730855481e-5</v>
      </c>
      <c r="W22" s="40">
        <v>51887</v>
      </c>
      <c r="X22" s="41">
        <v>0.00136515292648986</v>
      </c>
      <c r="Y22" s="40">
        <v>58000</v>
      </c>
      <c r="Z22" s="41">
        <v>-0.105397</v>
      </c>
    </row>
    <row r="23" ht="13.8" customHeight="true" spans="1:26">
      <c r="A23" s="38"/>
      <c r="B23" s="39" t="s">
        <v>44</v>
      </c>
      <c r="C23" s="40">
        <v>559639</v>
      </c>
      <c r="D23" s="40">
        <v>374085</v>
      </c>
      <c r="E23" s="41">
        <v>0.496020957803708</v>
      </c>
      <c r="F23" s="40">
        <v>1463237</v>
      </c>
      <c r="G23" s="41">
        <v>-0.617533591619129</v>
      </c>
      <c r="H23" s="41">
        <v>0.0010125311043719</v>
      </c>
      <c r="I23" s="42">
        <v>16.317979</v>
      </c>
      <c r="J23" s="42">
        <v>6.543691</v>
      </c>
      <c r="K23" s="41">
        <v>1.49369644746367</v>
      </c>
      <c r="L23" s="42">
        <v>24.231575</v>
      </c>
      <c r="M23" s="41">
        <v>-0.326581990646502</v>
      </c>
      <c r="N23" s="41">
        <v>3.3388377759356e-5</v>
      </c>
      <c r="O23" s="40">
        <v>559639</v>
      </c>
      <c r="P23" s="40">
        <v>374085</v>
      </c>
      <c r="Q23" s="41">
        <v>0.496020957803708</v>
      </c>
      <c r="R23" s="41">
        <v>0.0010125311043719</v>
      </c>
      <c r="S23" s="42">
        <v>16.317979</v>
      </c>
      <c r="T23" s="42">
        <v>6.543691</v>
      </c>
      <c r="U23" s="41">
        <v>1.49369644746367</v>
      </c>
      <c r="V23" s="41">
        <v>3.3388377759356e-5</v>
      </c>
      <c r="W23" s="40">
        <v>81243</v>
      </c>
      <c r="X23" s="41">
        <v>0.00213751265648072</v>
      </c>
      <c r="Y23" s="40">
        <v>55875</v>
      </c>
      <c r="Z23" s="41">
        <v>0.454013</v>
      </c>
    </row>
    <row r="24" ht="13.8" customHeight="true" spans="1:26">
      <c r="A24" s="38"/>
      <c r="B24" s="39" t="s">
        <v>45</v>
      </c>
      <c r="C24" s="40">
        <v>1561211</v>
      </c>
      <c r="D24" s="40">
        <v>434517</v>
      </c>
      <c r="E24" s="41">
        <v>2.59298025163572</v>
      </c>
      <c r="F24" s="40">
        <v>924101</v>
      </c>
      <c r="G24" s="41">
        <v>0.689437626406637</v>
      </c>
      <c r="H24" s="41">
        <v>0.00282463284007646</v>
      </c>
      <c r="I24" s="42">
        <v>57.581011</v>
      </c>
      <c r="J24" s="42">
        <v>9.776141</v>
      </c>
      <c r="K24" s="41">
        <v>4.88995299883666</v>
      </c>
      <c r="L24" s="42">
        <v>48.084725</v>
      </c>
      <c r="M24" s="41">
        <v>0.197490700009203</v>
      </c>
      <c r="N24" s="41">
        <v>0.000117817074469432</v>
      </c>
      <c r="O24" s="40">
        <v>1561211</v>
      </c>
      <c r="P24" s="40">
        <v>434517</v>
      </c>
      <c r="Q24" s="41">
        <v>2.59298025163572</v>
      </c>
      <c r="R24" s="41">
        <v>0.00282463284007646</v>
      </c>
      <c r="S24" s="42">
        <v>57.581011</v>
      </c>
      <c r="T24" s="42">
        <v>9.776141</v>
      </c>
      <c r="U24" s="41">
        <v>4.88995299883666</v>
      </c>
      <c r="V24" s="41">
        <v>0.000117817074469432</v>
      </c>
      <c r="W24" s="40">
        <v>68863</v>
      </c>
      <c r="X24" s="41">
        <v>0.00181179343528959</v>
      </c>
      <c r="Y24" s="40">
        <v>87375</v>
      </c>
      <c r="Z24" s="41">
        <v>-0.211868</v>
      </c>
    </row>
    <row r="25" ht="13.8" customHeight="true" spans="1:26">
      <c r="A25" s="38"/>
      <c r="B25" s="39" t="s">
        <v>46</v>
      </c>
      <c r="C25" s="40">
        <v>1288082</v>
      </c>
      <c r="D25" s="40">
        <v>1387263</v>
      </c>
      <c r="E25" s="41">
        <v>-0.0714940137522589</v>
      </c>
      <c r="F25" s="40">
        <v>1458798</v>
      </c>
      <c r="G25" s="41">
        <v>-0.117025112455597</v>
      </c>
      <c r="H25" s="41">
        <v>0.00233047212574814</v>
      </c>
      <c r="I25" s="42">
        <v>6.561418</v>
      </c>
      <c r="J25" s="42">
        <v>6.052879</v>
      </c>
      <c r="K25" s="41">
        <v>0.0840160525264093</v>
      </c>
      <c r="L25" s="42">
        <v>7.157879</v>
      </c>
      <c r="M25" s="41">
        <v>-0.0833292934960203</v>
      </c>
      <c r="N25" s="41">
        <v>1.34253820783222e-5</v>
      </c>
      <c r="O25" s="40">
        <v>1288082</v>
      </c>
      <c r="P25" s="40">
        <v>1387263</v>
      </c>
      <c r="Q25" s="41">
        <v>-0.0714940137522589</v>
      </c>
      <c r="R25" s="41">
        <v>0.00233047212574814</v>
      </c>
      <c r="S25" s="42">
        <v>6.561418</v>
      </c>
      <c r="T25" s="42">
        <v>6.052879</v>
      </c>
      <c r="U25" s="41">
        <v>0.0840160525264093</v>
      </c>
      <c r="V25" s="41">
        <v>1.34253820783222e-5</v>
      </c>
      <c r="W25" s="40">
        <v>53828</v>
      </c>
      <c r="X25" s="41">
        <v>0.0014162208593115</v>
      </c>
      <c r="Y25" s="40">
        <v>52831</v>
      </c>
      <c r="Z25" s="41">
        <v>0.018871</v>
      </c>
    </row>
    <row r="26" ht="13.8" customHeight="true" spans="1:26">
      <c r="A26" s="38"/>
      <c r="B26" s="39" t="s">
        <v>47</v>
      </c>
      <c r="C26" s="40">
        <v>1876278</v>
      </c>
      <c r="D26" s="40">
        <v>738095</v>
      </c>
      <c r="E26" s="41">
        <v>1.54205488453383</v>
      </c>
      <c r="F26" s="40">
        <v>1713960</v>
      </c>
      <c r="G26" s="41">
        <v>0.0947034936637961</v>
      </c>
      <c r="H26" s="41">
        <v>0.00339467019891161</v>
      </c>
      <c r="I26" s="42">
        <v>12.42036</v>
      </c>
      <c r="J26" s="42">
        <v>3.561574</v>
      </c>
      <c r="K26" s="41">
        <v>2.4873233014392</v>
      </c>
      <c r="L26" s="42">
        <v>13.124177</v>
      </c>
      <c r="M26" s="41">
        <v>-0.0536275150815171</v>
      </c>
      <c r="N26" s="41">
        <v>2.54134210852456e-5</v>
      </c>
      <c r="O26" s="40">
        <v>1876278</v>
      </c>
      <c r="P26" s="40">
        <v>738095</v>
      </c>
      <c r="Q26" s="41">
        <v>1.54205488453383</v>
      </c>
      <c r="R26" s="41">
        <v>0.00339467019891161</v>
      </c>
      <c r="S26" s="42">
        <v>12.42036</v>
      </c>
      <c r="T26" s="42">
        <v>3.561574</v>
      </c>
      <c r="U26" s="41">
        <v>2.4873233014392</v>
      </c>
      <c r="V26" s="41">
        <v>2.54134210852456e-5</v>
      </c>
      <c r="W26" s="40">
        <v>37607</v>
      </c>
      <c r="X26" s="41">
        <v>0.000989444487183764</v>
      </c>
      <c r="Y26" s="40">
        <v>43505</v>
      </c>
      <c r="Z26" s="41">
        <v>-0.135571</v>
      </c>
    </row>
    <row r="27" ht="13.8" customHeight="true" spans="1:26">
      <c r="A27" s="38"/>
      <c r="B27" s="39" t="s">
        <v>48</v>
      </c>
      <c r="C27" s="40">
        <v>5658311</v>
      </c>
      <c r="D27" s="40">
        <v>1960922</v>
      </c>
      <c r="E27" s="41">
        <v>1.88553598766295</v>
      </c>
      <c r="F27" s="40">
        <v>6225774</v>
      </c>
      <c r="G27" s="41">
        <v>-0.0911473818355758</v>
      </c>
      <c r="H27" s="41">
        <v>0.0102373420825026</v>
      </c>
      <c r="I27" s="42">
        <v>43.919962</v>
      </c>
      <c r="J27" s="42">
        <v>10.686015</v>
      </c>
      <c r="K27" s="41">
        <v>3.11004120806493</v>
      </c>
      <c r="L27" s="42">
        <v>54.862423</v>
      </c>
      <c r="M27" s="41">
        <v>-0.199452747466148</v>
      </c>
      <c r="N27" s="41">
        <v>8.98650673856462e-5</v>
      </c>
      <c r="O27" s="40">
        <v>5658311</v>
      </c>
      <c r="P27" s="40">
        <v>1960922</v>
      </c>
      <c r="Q27" s="41">
        <v>1.88553598766295</v>
      </c>
      <c r="R27" s="41">
        <v>0.0102373420825026</v>
      </c>
      <c r="S27" s="42">
        <v>43.919962</v>
      </c>
      <c r="T27" s="42">
        <v>10.686015</v>
      </c>
      <c r="U27" s="41">
        <v>3.11004120806493</v>
      </c>
      <c r="V27" s="41">
        <v>8.98650673856462e-5</v>
      </c>
      <c r="W27" s="40">
        <v>113194</v>
      </c>
      <c r="X27" s="41">
        <v>0.0029781471343707</v>
      </c>
      <c r="Y27" s="40">
        <v>219816</v>
      </c>
      <c r="Z27" s="41">
        <v>-0.485051</v>
      </c>
    </row>
    <row r="28" ht="13.8" customHeight="true" spans="1:26">
      <c r="A28" s="38"/>
      <c r="B28" s="39" t="s">
        <v>49</v>
      </c>
      <c r="C28" s="40">
        <v>2238030</v>
      </c>
      <c r="D28" s="40">
        <v>2156232</v>
      </c>
      <c r="E28" s="41">
        <v>0.0379356210277929</v>
      </c>
      <c r="F28" s="40">
        <v>4046777</v>
      </c>
      <c r="G28" s="41">
        <v>-0.446959889314385</v>
      </c>
      <c r="H28" s="41">
        <v>0.00404917274799904</v>
      </c>
      <c r="I28" s="42">
        <v>8.558252</v>
      </c>
      <c r="J28" s="42">
        <v>6.943767</v>
      </c>
      <c r="K28" s="41">
        <v>0.232508521671306</v>
      </c>
      <c r="L28" s="42">
        <v>11.26976</v>
      </c>
      <c r="M28" s="41">
        <v>-0.24060033221648</v>
      </c>
      <c r="N28" s="41">
        <v>1.75111238184437e-5</v>
      </c>
      <c r="O28" s="40">
        <v>2238030</v>
      </c>
      <c r="P28" s="40">
        <v>2156232</v>
      </c>
      <c r="Q28" s="41">
        <v>0.0379356210277929</v>
      </c>
      <c r="R28" s="41">
        <v>0.00404917274799904</v>
      </c>
      <c r="S28" s="42">
        <v>8.558252</v>
      </c>
      <c r="T28" s="42">
        <v>6.943767</v>
      </c>
      <c r="U28" s="41">
        <v>0.232508521671306</v>
      </c>
      <c r="V28" s="41">
        <v>1.75111238184437e-5</v>
      </c>
      <c r="W28" s="40">
        <v>369298</v>
      </c>
      <c r="X28" s="41">
        <v>0.00971627277443002</v>
      </c>
      <c r="Y28" s="40">
        <v>268572</v>
      </c>
      <c r="Z28" s="41">
        <v>0.375043</v>
      </c>
    </row>
    <row r="29" ht="13.8" customHeight="true" spans="1:26">
      <c r="A29" s="38"/>
      <c r="B29" s="39" t="s">
        <v>50</v>
      </c>
      <c r="C29" s="40">
        <v>1835661</v>
      </c>
      <c r="D29" s="40">
        <v>427252</v>
      </c>
      <c r="E29" s="41">
        <v>3.29643629520751</v>
      </c>
      <c r="F29" s="40">
        <v>1398107</v>
      </c>
      <c r="G29" s="41">
        <v>0.312961740410426</v>
      </c>
      <c r="H29" s="41">
        <v>0.00332118358367165</v>
      </c>
      <c r="I29" s="42">
        <v>8.324031</v>
      </c>
      <c r="J29" s="42">
        <v>1.3367</v>
      </c>
      <c r="K29" s="41">
        <v>5.22729931921897</v>
      </c>
      <c r="L29" s="42">
        <v>5.627903</v>
      </c>
      <c r="M29" s="41">
        <v>0.479064404628154</v>
      </c>
      <c r="N29" s="41">
        <v>1.70318819204627e-5</v>
      </c>
      <c r="O29" s="40">
        <v>1835661</v>
      </c>
      <c r="P29" s="40">
        <v>427252</v>
      </c>
      <c r="Q29" s="41">
        <v>3.29643629520751</v>
      </c>
      <c r="R29" s="41">
        <v>0.00332118358367165</v>
      </c>
      <c r="S29" s="42">
        <v>8.324031</v>
      </c>
      <c r="T29" s="42">
        <v>1.3367</v>
      </c>
      <c r="U29" s="41">
        <v>5.22729931921897</v>
      </c>
      <c r="V29" s="41">
        <v>1.70318819204627e-5</v>
      </c>
      <c r="W29" s="40">
        <v>28105</v>
      </c>
      <c r="X29" s="41">
        <v>0.000739445776379389</v>
      </c>
      <c r="Y29" s="40">
        <v>27325</v>
      </c>
      <c r="Z29" s="41">
        <v>0.028545</v>
      </c>
    </row>
    <row r="30" ht="13.8" customHeight="true" spans="1:26">
      <c r="A30" s="38"/>
      <c r="B30" s="39" t="s">
        <v>51</v>
      </c>
      <c r="C30" s="40">
        <v>201375</v>
      </c>
      <c r="D30" s="40"/>
      <c r="E30" s="41"/>
      <c r="F30" s="40">
        <v>286064</v>
      </c>
      <c r="G30" s="41">
        <v>-0.29604913585771</v>
      </c>
      <c r="H30" s="41">
        <v>0.000364339245733215</v>
      </c>
      <c r="I30" s="42">
        <v>0.843026</v>
      </c>
      <c r="J30" s="42"/>
      <c r="K30" s="41"/>
      <c r="L30" s="42">
        <v>1.426837</v>
      </c>
      <c r="M30" s="41">
        <v>-0.409164466578873</v>
      </c>
      <c r="N30" s="41">
        <v>1.72492381249901e-6</v>
      </c>
      <c r="O30" s="40">
        <v>201375</v>
      </c>
      <c r="P30" s="40"/>
      <c r="Q30" s="41"/>
      <c r="R30" s="41">
        <v>0.000364339245733215</v>
      </c>
      <c r="S30" s="42">
        <v>0.843026</v>
      </c>
      <c r="T30" s="42"/>
      <c r="U30" s="41"/>
      <c r="V30" s="41">
        <v>1.72492381249901e-6</v>
      </c>
      <c r="W30" s="40">
        <v>8664</v>
      </c>
      <c r="X30" s="41">
        <v>0.0002279508346042</v>
      </c>
      <c r="Y30" s="40">
        <v>10627</v>
      </c>
      <c r="Z30" s="41">
        <v>-0.184718</v>
      </c>
    </row>
    <row r="31" ht="13.8" customHeight="true" spans="1:26">
      <c r="A31" s="38"/>
      <c r="B31" s="39" t="s">
        <v>52</v>
      </c>
      <c r="C31" s="40">
        <v>613589</v>
      </c>
      <c r="D31" s="40"/>
      <c r="E31" s="41"/>
      <c r="F31" s="40">
        <v>630004</v>
      </c>
      <c r="G31" s="41">
        <v>-0.0260553901245071</v>
      </c>
      <c r="H31" s="41">
        <v>0.00111014055096312</v>
      </c>
      <c r="I31" s="42">
        <v>3.680111</v>
      </c>
      <c r="J31" s="42"/>
      <c r="K31" s="41"/>
      <c r="L31" s="42">
        <v>3.863271</v>
      </c>
      <c r="M31" s="41">
        <v>-0.0474106010165997</v>
      </c>
      <c r="N31" s="41">
        <v>7.52991141025253e-6</v>
      </c>
      <c r="O31" s="40">
        <v>613589</v>
      </c>
      <c r="P31" s="40"/>
      <c r="Q31" s="41"/>
      <c r="R31" s="41">
        <v>0.00111014055096312</v>
      </c>
      <c r="S31" s="42">
        <v>3.680111</v>
      </c>
      <c r="T31" s="42"/>
      <c r="U31" s="41"/>
      <c r="V31" s="41">
        <v>7.52991141025253e-6</v>
      </c>
      <c r="W31" s="40">
        <v>18397</v>
      </c>
      <c r="X31" s="41">
        <v>0.000484027181926761</v>
      </c>
      <c r="Y31" s="40">
        <v>19670</v>
      </c>
      <c r="Z31" s="41">
        <v>-0.064718</v>
      </c>
    </row>
    <row r="32" ht="13.8" customHeight="true" spans="1:26">
      <c r="A32" s="38"/>
      <c r="B32" s="39" t="s">
        <v>53</v>
      </c>
      <c r="C32" s="40">
        <v>222154</v>
      </c>
      <c r="D32" s="40"/>
      <c r="E32" s="41"/>
      <c r="F32" s="40">
        <v>159627</v>
      </c>
      <c r="G32" s="41">
        <v>0.391706916749673</v>
      </c>
      <c r="H32" s="41">
        <v>0.000401933809045892</v>
      </c>
      <c r="I32" s="42">
        <v>2.273877</v>
      </c>
      <c r="J32" s="42"/>
      <c r="K32" s="41"/>
      <c r="L32" s="42">
        <v>1.632982</v>
      </c>
      <c r="M32" s="41">
        <v>0.392469114785099</v>
      </c>
      <c r="N32" s="41">
        <v>4.65260215461186e-6</v>
      </c>
      <c r="O32" s="40">
        <v>222154</v>
      </c>
      <c r="P32" s="40"/>
      <c r="Q32" s="41"/>
      <c r="R32" s="41">
        <v>0.000401933809045892</v>
      </c>
      <c r="S32" s="42">
        <v>2.273877</v>
      </c>
      <c r="T32" s="42"/>
      <c r="U32" s="41"/>
      <c r="V32" s="41">
        <v>4.65260215461186e-6</v>
      </c>
      <c r="W32" s="40">
        <v>5432</v>
      </c>
      <c r="X32" s="41">
        <v>0.00014291654357918</v>
      </c>
      <c r="Y32" s="40">
        <v>6860</v>
      </c>
      <c r="Z32" s="41">
        <v>-0.208163</v>
      </c>
    </row>
    <row r="33" ht="13.8" customHeight="true" spans="1:26">
      <c r="A33" s="38"/>
      <c r="B33" s="39" t="s">
        <v>54</v>
      </c>
      <c r="C33" s="40">
        <v>5652528</v>
      </c>
      <c r="D33" s="40"/>
      <c r="E33" s="41"/>
      <c r="F33" s="40">
        <v>3868534</v>
      </c>
      <c r="G33" s="41">
        <v>0.461155052534112</v>
      </c>
      <c r="H33" s="41">
        <v>0.0102268791459013</v>
      </c>
      <c r="I33" s="42">
        <v>41.214287</v>
      </c>
      <c r="J33" s="42"/>
      <c r="K33" s="41"/>
      <c r="L33" s="42">
        <v>34.172138</v>
      </c>
      <c r="M33" s="41">
        <v>0.206078677313079</v>
      </c>
      <c r="N33" s="41">
        <v>8.43289590848544e-5</v>
      </c>
      <c r="O33" s="40">
        <v>5652528</v>
      </c>
      <c r="P33" s="40"/>
      <c r="Q33" s="41"/>
      <c r="R33" s="41">
        <v>0.0102268791459013</v>
      </c>
      <c r="S33" s="42">
        <v>41.214287</v>
      </c>
      <c r="T33" s="42"/>
      <c r="U33" s="41"/>
      <c r="V33" s="41">
        <v>8.43289590848544e-5</v>
      </c>
      <c r="W33" s="40">
        <v>75765</v>
      </c>
      <c r="X33" s="41">
        <v>0.00199338584762087</v>
      </c>
      <c r="Y33" s="40">
        <v>156577</v>
      </c>
      <c r="Z33" s="41">
        <v>-0.516117</v>
      </c>
    </row>
    <row r="34" ht="13.8" customHeight="true" spans="1:26">
      <c r="A34" s="7"/>
      <c r="B34" s="8" t="s">
        <v>55</v>
      </c>
      <c r="C34" s="9">
        <v>152006364</v>
      </c>
      <c r="D34" s="9">
        <v>135145782</v>
      </c>
      <c r="E34" s="15">
        <v>0.124758477478787</v>
      </c>
      <c r="F34" s="9">
        <v>187700883</v>
      </c>
      <c r="G34" s="15">
        <v>-0.190167027610627</v>
      </c>
      <c r="H34" s="15">
        <v>0.27501866669849</v>
      </c>
      <c r="I34" s="18">
        <v>137124.434838</v>
      </c>
      <c r="J34" s="18">
        <v>104311.66741</v>
      </c>
      <c r="K34" s="15">
        <v>0.314564691014175</v>
      </c>
      <c r="L34" s="18">
        <v>167183.703653</v>
      </c>
      <c r="M34" s="15">
        <v>-0.179797840089665</v>
      </c>
      <c r="N34" s="15">
        <v>0.280571658439402</v>
      </c>
      <c r="O34" s="9">
        <v>152006364</v>
      </c>
      <c r="P34" s="9">
        <v>135145782</v>
      </c>
      <c r="Q34" s="15">
        <v>0.124758477478787</v>
      </c>
      <c r="R34" s="15">
        <v>0.27501866669849</v>
      </c>
      <c r="S34" s="18">
        <v>137124.434838</v>
      </c>
      <c r="T34" s="18">
        <v>104311.66741</v>
      </c>
      <c r="U34" s="15">
        <v>0.314564691014175</v>
      </c>
      <c r="V34" s="15">
        <v>0.280571658439402</v>
      </c>
      <c r="W34" s="9">
        <v>8476249</v>
      </c>
      <c r="X34" s="15">
        <v>0.223011084240883</v>
      </c>
      <c r="Y34" s="9">
        <v>9017927</v>
      </c>
      <c r="Z34" s="15">
        <v>-0.060067</v>
      </c>
    </row>
    <row r="35" ht="13.8" customHeight="true" spans="1:26">
      <c r="A35" s="38" t="s">
        <v>56</v>
      </c>
      <c r="B35" s="39" t="s">
        <v>57</v>
      </c>
      <c r="C35" s="40">
        <v>3002485</v>
      </c>
      <c r="D35" s="40">
        <v>5393770</v>
      </c>
      <c r="E35" s="41">
        <v>-0.443342040910161</v>
      </c>
      <c r="F35" s="40">
        <v>2574011</v>
      </c>
      <c r="G35" s="41">
        <v>0.166461604087939</v>
      </c>
      <c r="H35" s="41">
        <v>0.00543226875344651</v>
      </c>
      <c r="I35" s="42">
        <v>18162.322912</v>
      </c>
      <c r="J35" s="42">
        <v>30402.002836</v>
      </c>
      <c r="K35" s="41">
        <v>-0.402594526091768</v>
      </c>
      <c r="L35" s="42">
        <v>13857.944673</v>
      </c>
      <c r="M35" s="41">
        <v>0.310607261074321</v>
      </c>
      <c r="N35" s="41">
        <v>0.0371621080265676</v>
      </c>
      <c r="O35" s="40">
        <v>3002485</v>
      </c>
      <c r="P35" s="40">
        <v>5393770</v>
      </c>
      <c r="Q35" s="41">
        <v>-0.443342040910161</v>
      </c>
      <c r="R35" s="41">
        <v>0.00543226875344651</v>
      </c>
      <c r="S35" s="42">
        <v>18162.322912</v>
      </c>
      <c r="T35" s="42">
        <v>30402.002836</v>
      </c>
      <c r="U35" s="41">
        <v>-0.402594526091768</v>
      </c>
      <c r="V35" s="41">
        <v>0.0371621080265676</v>
      </c>
      <c r="W35" s="40">
        <v>55578</v>
      </c>
      <c r="X35" s="41">
        <v>0.00146226356020686</v>
      </c>
      <c r="Y35" s="40">
        <v>53037</v>
      </c>
      <c r="Z35" s="41">
        <v>0.04791</v>
      </c>
    </row>
    <row r="36" ht="13.8" customHeight="true" spans="1:26">
      <c r="A36" s="38"/>
      <c r="B36" s="39" t="s">
        <v>58</v>
      </c>
      <c r="C36" s="40">
        <v>3449287</v>
      </c>
      <c r="D36" s="40">
        <v>1477029</v>
      </c>
      <c r="E36" s="41">
        <v>1.33528725570046</v>
      </c>
      <c r="F36" s="40">
        <v>3877386</v>
      </c>
      <c r="G36" s="41">
        <v>-0.110409177729532</v>
      </c>
      <c r="H36" s="41">
        <v>0.00624064865994976</v>
      </c>
      <c r="I36" s="42">
        <v>5071.607986</v>
      </c>
      <c r="J36" s="42">
        <v>1648.862513</v>
      </c>
      <c r="K36" s="41">
        <v>2.07582223867321</v>
      </c>
      <c r="L36" s="42">
        <v>5822.277195</v>
      </c>
      <c r="M36" s="41">
        <v>-0.128930517022558</v>
      </c>
      <c r="N36" s="41">
        <v>0.0103770671162118</v>
      </c>
      <c r="O36" s="40">
        <v>3449287</v>
      </c>
      <c r="P36" s="40">
        <v>1477029</v>
      </c>
      <c r="Q36" s="41">
        <v>1.33528725570046</v>
      </c>
      <c r="R36" s="41">
        <v>0.00624064865994976</v>
      </c>
      <c r="S36" s="42">
        <v>5071.607986</v>
      </c>
      <c r="T36" s="42">
        <v>1648.862513</v>
      </c>
      <c r="U36" s="41">
        <v>2.07582223867321</v>
      </c>
      <c r="V36" s="41">
        <v>0.0103770671162118</v>
      </c>
      <c r="W36" s="40">
        <v>152372</v>
      </c>
      <c r="X36" s="41">
        <v>0.0040089248119011</v>
      </c>
      <c r="Y36" s="40">
        <v>124803</v>
      </c>
      <c r="Z36" s="41">
        <v>0.2209</v>
      </c>
    </row>
    <row r="37" ht="13.8" customHeight="true" spans="1:26">
      <c r="A37" s="38"/>
      <c r="B37" s="39" t="s">
        <v>59</v>
      </c>
      <c r="C37" s="40">
        <v>2735132</v>
      </c>
      <c r="D37" s="40">
        <v>3555896</v>
      </c>
      <c r="E37" s="41">
        <v>-0.230817774198121</v>
      </c>
      <c r="F37" s="40">
        <v>2715569</v>
      </c>
      <c r="G37" s="41">
        <v>0.00720401507013816</v>
      </c>
      <c r="H37" s="41">
        <v>0.00494855831091635</v>
      </c>
      <c r="I37" s="42">
        <v>1128.366514</v>
      </c>
      <c r="J37" s="42">
        <v>1493.002265</v>
      </c>
      <c r="K37" s="41">
        <v>-0.244229871278862</v>
      </c>
      <c r="L37" s="42">
        <v>1051.421546</v>
      </c>
      <c r="M37" s="41">
        <v>0.0731818444207534</v>
      </c>
      <c r="N37" s="41">
        <v>0.00230876185221464</v>
      </c>
      <c r="O37" s="40">
        <v>2735132</v>
      </c>
      <c r="P37" s="40">
        <v>3555896</v>
      </c>
      <c r="Q37" s="41">
        <v>-0.230817774198121</v>
      </c>
      <c r="R37" s="41">
        <v>0.00494855831091635</v>
      </c>
      <c r="S37" s="42">
        <v>1128.366514</v>
      </c>
      <c r="T37" s="42">
        <v>1493.002265</v>
      </c>
      <c r="U37" s="41">
        <v>-0.244229871278862</v>
      </c>
      <c r="V37" s="41">
        <v>0.00230876185221464</v>
      </c>
      <c r="W37" s="40">
        <v>131603</v>
      </c>
      <c r="X37" s="41">
        <v>0.00346249003767503</v>
      </c>
      <c r="Y37" s="40">
        <v>143497</v>
      </c>
      <c r="Z37" s="41">
        <v>-0.082887</v>
      </c>
    </row>
    <row r="38" ht="13.8" customHeight="true" spans="1:26">
      <c r="A38" s="38"/>
      <c r="B38" s="39" t="s">
        <v>60</v>
      </c>
      <c r="C38" s="40">
        <v>174522</v>
      </c>
      <c r="D38" s="40">
        <v>267462</v>
      </c>
      <c r="E38" s="41">
        <v>-0.347488615205151</v>
      </c>
      <c r="F38" s="40">
        <v>182848</v>
      </c>
      <c r="G38" s="41">
        <v>-0.0455350892544627</v>
      </c>
      <c r="H38" s="41">
        <v>0.000315755251862704</v>
      </c>
      <c r="I38" s="42">
        <v>581.201816</v>
      </c>
      <c r="J38" s="42">
        <v>811.625692</v>
      </c>
      <c r="K38" s="41">
        <v>-0.283904117712429</v>
      </c>
      <c r="L38" s="42">
        <v>601.777338</v>
      </c>
      <c r="M38" s="41">
        <v>-0.0341912543074196</v>
      </c>
      <c r="N38" s="41">
        <v>0.00118920276751378</v>
      </c>
      <c r="O38" s="40">
        <v>174522</v>
      </c>
      <c r="P38" s="40">
        <v>267462</v>
      </c>
      <c r="Q38" s="41">
        <v>-0.347488615205151</v>
      </c>
      <c r="R38" s="41">
        <v>0.000315755251862704</v>
      </c>
      <c r="S38" s="42">
        <v>581.201816</v>
      </c>
      <c r="T38" s="42">
        <v>811.625692</v>
      </c>
      <c r="U38" s="41">
        <v>-0.283904117712429</v>
      </c>
      <c r="V38" s="41">
        <v>0.00118920276751378</v>
      </c>
      <c r="W38" s="40">
        <v>11588</v>
      </c>
      <c r="X38" s="41">
        <v>0.000304881610271637</v>
      </c>
      <c r="Y38" s="40">
        <v>10124</v>
      </c>
      <c r="Z38" s="41">
        <v>0.144607</v>
      </c>
    </row>
    <row r="39" ht="13.8" customHeight="true" spans="1:26">
      <c r="A39" s="38"/>
      <c r="B39" s="39" t="s">
        <v>61</v>
      </c>
      <c r="C39" s="40">
        <v>1318044</v>
      </c>
      <c r="D39" s="40">
        <v>1961695</v>
      </c>
      <c r="E39" s="41">
        <v>-0.328109619487229</v>
      </c>
      <c r="F39" s="40">
        <v>1532820</v>
      </c>
      <c r="G39" s="41">
        <v>-0.140118213488864</v>
      </c>
      <c r="H39" s="41">
        <v>0.00238468110144352</v>
      </c>
      <c r="I39" s="42">
        <v>993.016829</v>
      </c>
      <c r="J39" s="42">
        <v>1938.212194</v>
      </c>
      <c r="K39" s="41">
        <v>-0.487663511727963</v>
      </c>
      <c r="L39" s="42">
        <v>1608.734494</v>
      </c>
      <c r="M39" s="41">
        <v>-0.382734172292821</v>
      </c>
      <c r="N39" s="41">
        <v>0.0020318215269213</v>
      </c>
      <c r="O39" s="40">
        <v>1318044</v>
      </c>
      <c r="P39" s="40">
        <v>1961695</v>
      </c>
      <c r="Q39" s="41">
        <v>-0.328109619487229</v>
      </c>
      <c r="R39" s="41">
        <v>0.00238468110144352</v>
      </c>
      <c r="S39" s="42">
        <v>993.016829</v>
      </c>
      <c r="T39" s="42">
        <v>1938.212194</v>
      </c>
      <c r="U39" s="41">
        <v>-0.487663511727963</v>
      </c>
      <c r="V39" s="41">
        <v>0.0020318215269213</v>
      </c>
      <c r="W39" s="40">
        <v>80270</v>
      </c>
      <c r="X39" s="41">
        <v>0.00211191291478291</v>
      </c>
      <c r="Y39" s="40">
        <v>83079</v>
      </c>
      <c r="Z39" s="41">
        <v>-0.033811</v>
      </c>
    </row>
    <row r="40" ht="13.8" customHeight="true" spans="1:26">
      <c r="A40" s="38"/>
      <c r="B40" s="39" t="s">
        <v>62</v>
      </c>
      <c r="C40" s="40">
        <v>1238367</v>
      </c>
      <c r="D40" s="40">
        <v>1878503</v>
      </c>
      <c r="E40" s="41">
        <v>-0.340769218893981</v>
      </c>
      <c r="F40" s="40">
        <v>1073511</v>
      </c>
      <c r="G40" s="41">
        <v>0.153567126932095</v>
      </c>
      <c r="H40" s="41">
        <v>0.00224052488502001</v>
      </c>
      <c r="I40" s="42">
        <v>68.560138</v>
      </c>
      <c r="J40" s="42">
        <v>90.346034</v>
      </c>
      <c r="K40" s="41">
        <v>-0.241138376920895</v>
      </c>
      <c r="L40" s="42">
        <v>39.360344</v>
      </c>
      <c r="M40" s="41">
        <v>0.741858201239298</v>
      </c>
      <c r="N40" s="41">
        <v>0.000140281574499978</v>
      </c>
      <c r="O40" s="40">
        <v>1238367</v>
      </c>
      <c r="P40" s="40">
        <v>1878503</v>
      </c>
      <c r="Q40" s="41">
        <v>-0.340769218893981</v>
      </c>
      <c r="R40" s="41">
        <v>0.00224052488502001</v>
      </c>
      <c r="S40" s="42">
        <v>68.560138</v>
      </c>
      <c r="T40" s="42">
        <v>90.346034</v>
      </c>
      <c r="U40" s="41">
        <v>-0.241138376920895</v>
      </c>
      <c r="V40" s="41">
        <v>0.000140281574499978</v>
      </c>
      <c r="W40" s="40">
        <v>38953</v>
      </c>
      <c r="X40" s="41">
        <v>0.00102485790170099</v>
      </c>
      <c r="Y40" s="40">
        <v>38968</v>
      </c>
      <c r="Z40" s="41">
        <v>-0.000385</v>
      </c>
    </row>
    <row r="41" ht="13.8" customHeight="true" spans="1:26">
      <c r="A41" s="7"/>
      <c r="B41" s="8" t="s">
        <v>55</v>
      </c>
      <c r="C41" s="9">
        <v>11917837</v>
      </c>
      <c r="D41" s="9">
        <v>14534355</v>
      </c>
      <c r="E41" s="15">
        <v>-0.180022986916172</v>
      </c>
      <c r="F41" s="9">
        <v>11956145</v>
      </c>
      <c r="G41" s="15">
        <v>-0.00320404277465688</v>
      </c>
      <c r="H41" s="15">
        <v>0.0215624369626389</v>
      </c>
      <c r="I41" s="18">
        <v>26005.076195</v>
      </c>
      <c r="J41" s="18">
        <v>36384.051533</v>
      </c>
      <c r="K41" s="15">
        <v>-0.285261670998524</v>
      </c>
      <c r="L41" s="18">
        <v>22981.51559</v>
      </c>
      <c r="M41" s="15">
        <v>0.131564891495479</v>
      </c>
      <c r="N41" s="15">
        <v>0.0532092428639291</v>
      </c>
      <c r="O41" s="9">
        <v>11917837</v>
      </c>
      <c r="P41" s="9">
        <v>14534355</v>
      </c>
      <c r="Q41" s="15">
        <v>-0.180022986916172</v>
      </c>
      <c r="R41" s="15">
        <v>0.0215624369626389</v>
      </c>
      <c r="S41" s="18">
        <v>26005.076195</v>
      </c>
      <c r="T41" s="18">
        <v>36384.051533</v>
      </c>
      <c r="U41" s="15">
        <v>-0.285261670998524</v>
      </c>
      <c r="V41" s="15">
        <v>0.0532092428639291</v>
      </c>
      <c r="W41" s="9">
        <v>470364</v>
      </c>
      <c r="X41" s="15">
        <v>0.0123753308365385</v>
      </c>
      <c r="Y41" s="9">
        <v>453508</v>
      </c>
      <c r="Z41" s="15">
        <v>0.037168</v>
      </c>
    </row>
    <row r="42" ht="13.8" customHeight="true" spans="1:26">
      <c r="A42" s="38" t="s">
        <v>63</v>
      </c>
      <c r="B42" s="39" t="s">
        <v>64</v>
      </c>
      <c r="C42" s="40">
        <v>5035836</v>
      </c>
      <c r="D42" s="40">
        <v>8306847</v>
      </c>
      <c r="E42" s="41">
        <v>-0.393772871945276</v>
      </c>
      <c r="F42" s="40">
        <v>6936784</v>
      </c>
      <c r="G42" s="41">
        <v>-0.274038805302284</v>
      </c>
      <c r="H42" s="41">
        <v>0.00911112446865882</v>
      </c>
      <c r="I42" s="42">
        <v>3407.252274</v>
      </c>
      <c r="J42" s="42">
        <v>6545.902677</v>
      </c>
      <c r="K42" s="41">
        <v>-0.479483206193718</v>
      </c>
      <c r="L42" s="42">
        <v>4742.51151</v>
      </c>
      <c r="M42" s="41">
        <v>-0.281551079672551</v>
      </c>
      <c r="N42" s="41">
        <v>0.00697161248005875</v>
      </c>
      <c r="O42" s="40">
        <v>5035836</v>
      </c>
      <c r="P42" s="40">
        <v>8306847</v>
      </c>
      <c r="Q42" s="41">
        <v>-0.393772871945276</v>
      </c>
      <c r="R42" s="41">
        <v>0.00911112446865882</v>
      </c>
      <c r="S42" s="42">
        <v>3407.252274</v>
      </c>
      <c r="T42" s="42">
        <v>6545.902677</v>
      </c>
      <c r="U42" s="41">
        <v>-0.479483206193718</v>
      </c>
      <c r="V42" s="41">
        <v>0.00697161248005875</v>
      </c>
      <c r="W42" s="40">
        <v>694249</v>
      </c>
      <c r="X42" s="41">
        <v>0.0182657708879422</v>
      </c>
      <c r="Y42" s="40">
        <v>791150</v>
      </c>
      <c r="Z42" s="41">
        <v>-0.1225</v>
      </c>
    </row>
    <row r="43" ht="13.8" customHeight="true" spans="1:26">
      <c r="A43" s="38"/>
      <c r="B43" s="39" t="s">
        <v>65</v>
      </c>
      <c r="C43" s="40">
        <v>5546716</v>
      </c>
      <c r="D43" s="40">
        <v>8777316</v>
      </c>
      <c r="E43" s="41">
        <v>-0.368062400852379</v>
      </c>
      <c r="F43" s="40">
        <v>9676613</v>
      </c>
      <c r="G43" s="41">
        <v>-0.426791585030837</v>
      </c>
      <c r="H43" s="41">
        <v>0.0100354379825517</v>
      </c>
      <c r="I43" s="42">
        <v>3252.183607</v>
      </c>
      <c r="J43" s="42">
        <v>5580.843243</v>
      </c>
      <c r="K43" s="41">
        <v>-0.417259459656176</v>
      </c>
      <c r="L43" s="42">
        <v>5807.497919</v>
      </c>
      <c r="M43" s="41">
        <v>-0.440002622065511</v>
      </c>
      <c r="N43" s="41">
        <v>0.00665432495122716</v>
      </c>
      <c r="O43" s="40">
        <v>5546716</v>
      </c>
      <c r="P43" s="40">
        <v>8777316</v>
      </c>
      <c r="Q43" s="41">
        <v>-0.368062400852379</v>
      </c>
      <c r="R43" s="41">
        <v>0.0100354379825517</v>
      </c>
      <c r="S43" s="42">
        <v>3252.183607</v>
      </c>
      <c r="T43" s="42">
        <v>5580.843243</v>
      </c>
      <c r="U43" s="41">
        <v>-0.417259459656176</v>
      </c>
      <c r="V43" s="41">
        <v>0.00665432495122716</v>
      </c>
      <c r="W43" s="40">
        <v>377912</v>
      </c>
      <c r="X43" s="41">
        <v>0.00994290810329435</v>
      </c>
      <c r="Y43" s="40">
        <v>524364</v>
      </c>
      <c r="Z43" s="41">
        <v>-0.2793</v>
      </c>
    </row>
    <row r="44" ht="13.8" customHeight="true" spans="1:26">
      <c r="A44" s="38"/>
      <c r="B44" s="39" t="s">
        <v>66</v>
      </c>
      <c r="C44" s="40">
        <v>17143691</v>
      </c>
      <c r="D44" s="40">
        <v>22810727</v>
      </c>
      <c r="E44" s="41">
        <v>-0.248437325123395</v>
      </c>
      <c r="F44" s="40">
        <v>18707134</v>
      </c>
      <c r="G44" s="41">
        <v>-0.0835746940178009</v>
      </c>
      <c r="H44" s="41">
        <v>0.0310173529386632</v>
      </c>
      <c r="I44" s="42">
        <v>4360.535019</v>
      </c>
      <c r="J44" s="42">
        <v>6708.668492</v>
      </c>
      <c r="K44" s="41">
        <v>-0.350014831676378</v>
      </c>
      <c r="L44" s="42">
        <v>4542.112411</v>
      </c>
      <c r="M44" s="41">
        <v>-0.0399764196853119</v>
      </c>
      <c r="N44" s="41">
        <v>0.00892213370585122</v>
      </c>
      <c r="O44" s="40">
        <v>17143691</v>
      </c>
      <c r="P44" s="40">
        <v>22810727</v>
      </c>
      <c r="Q44" s="41">
        <v>-0.248437325123395</v>
      </c>
      <c r="R44" s="41">
        <v>0.0310173529386632</v>
      </c>
      <c r="S44" s="42">
        <v>4360.535019</v>
      </c>
      <c r="T44" s="42">
        <v>6708.668492</v>
      </c>
      <c r="U44" s="41">
        <v>-0.350014831676378</v>
      </c>
      <c r="V44" s="41">
        <v>0.00892213370585122</v>
      </c>
      <c r="W44" s="40">
        <v>1288739</v>
      </c>
      <c r="X44" s="41">
        <v>0.033906871033816</v>
      </c>
      <c r="Y44" s="40">
        <v>1442957</v>
      </c>
      <c r="Z44" s="41">
        <v>-0.1069</v>
      </c>
    </row>
    <row r="45" ht="13.8" customHeight="true" spans="1:26">
      <c r="A45" s="38"/>
      <c r="B45" s="39" t="s">
        <v>67</v>
      </c>
      <c r="C45" s="40">
        <v>10496673</v>
      </c>
      <c r="D45" s="40">
        <v>9756981</v>
      </c>
      <c r="E45" s="41">
        <v>0.0758115650732537</v>
      </c>
      <c r="F45" s="40">
        <v>15092257</v>
      </c>
      <c r="G45" s="41">
        <v>-0.304499452931394</v>
      </c>
      <c r="H45" s="41">
        <v>0.0189911852192586</v>
      </c>
      <c r="I45" s="42">
        <v>9109.310942</v>
      </c>
      <c r="J45" s="42">
        <v>7718.581894</v>
      </c>
      <c r="K45" s="41">
        <v>0.180179347333359</v>
      </c>
      <c r="L45" s="42">
        <v>13419.297249</v>
      </c>
      <c r="M45" s="41">
        <v>-0.321178242573111</v>
      </c>
      <c r="N45" s="41">
        <v>0.0186386509541979</v>
      </c>
      <c r="O45" s="40">
        <v>10496673</v>
      </c>
      <c r="P45" s="40">
        <v>9756981</v>
      </c>
      <c r="Q45" s="41">
        <v>0.0758115650732537</v>
      </c>
      <c r="R45" s="41">
        <v>0.0189911852192586</v>
      </c>
      <c r="S45" s="42">
        <v>9109.310942</v>
      </c>
      <c r="T45" s="42">
        <v>7718.581894</v>
      </c>
      <c r="U45" s="41">
        <v>0.180179347333359</v>
      </c>
      <c r="V45" s="41">
        <v>0.0186386509541979</v>
      </c>
      <c r="W45" s="40">
        <v>292858</v>
      </c>
      <c r="X45" s="41">
        <v>0.00770512759932095</v>
      </c>
      <c r="Y45" s="40">
        <v>332954</v>
      </c>
      <c r="Z45" s="41">
        <v>-0.1204</v>
      </c>
    </row>
    <row r="46" ht="13.8" customHeight="true" spans="1:26">
      <c r="A46" s="38"/>
      <c r="B46" s="39" t="s">
        <v>68</v>
      </c>
      <c r="C46" s="40">
        <v>13377147</v>
      </c>
      <c r="D46" s="40">
        <v>21998981</v>
      </c>
      <c r="E46" s="41">
        <v>-0.391919698462397</v>
      </c>
      <c r="F46" s="40">
        <v>17188580</v>
      </c>
      <c r="G46" s="41">
        <v>-0.221742168346658</v>
      </c>
      <c r="H46" s="41">
        <v>0.024202704645772</v>
      </c>
      <c r="I46" s="42">
        <v>3495.960649</v>
      </c>
      <c r="J46" s="42">
        <v>5245.925749</v>
      </c>
      <c r="K46" s="41">
        <v>-0.333585564060564</v>
      </c>
      <c r="L46" s="42">
        <v>4490.414519</v>
      </c>
      <c r="M46" s="41">
        <v>-0.221461485524829</v>
      </c>
      <c r="N46" s="41">
        <v>0.00715311956098578</v>
      </c>
      <c r="O46" s="40">
        <v>13377147</v>
      </c>
      <c r="P46" s="40">
        <v>21998981</v>
      </c>
      <c r="Q46" s="41">
        <v>-0.391919698462397</v>
      </c>
      <c r="R46" s="41">
        <v>0.024202704645772</v>
      </c>
      <c r="S46" s="42">
        <v>3495.960649</v>
      </c>
      <c r="T46" s="42">
        <v>5245.925749</v>
      </c>
      <c r="U46" s="41">
        <v>-0.333585564060564</v>
      </c>
      <c r="V46" s="41">
        <v>0.00715311956098578</v>
      </c>
      <c r="W46" s="40">
        <v>822366</v>
      </c>
      <c r="X46" s="41">
        <v>0.0216365438654337</v>
      </c>
      <c r="Y46" s="40">
        <v>1167275</v>
      </c>
      <c r="Z46" s="41">
        <v>-0.2955</v>
      </c>
    </row>
    <row r="47" ht="13.8" customHeight="true" spans="1:26">
      <c r="A47" s="38"/>
      <c r="B47" s="39" t="s">
        <v>69</v>
      </c>
      <c r="C47" s="40">
        <v>15775641</v>
      </c>
      <c r="D47" s="40">
        <v>23153317</v>
      </c>
      <c r="E47" s="41">
        <v>-0.318644451678349</v>
      </c>
      <c r="F47" s="40">
        <v>23310124</v>
      </c>
      <c r="G47" s="41">
        <v>-0.323227924484657</v>
      </c>
      <c r="H47" s="41">
        <v>0.028542198102535</v>
      </c>
      <c r="I47" s="42">
        <v>4321.506568</v>
      </c>
      <c r="J47" s="42">
        <v>8442.996401</v>
      </c>
      <c r="K47" s="41">
        <v>-0.488154872660119</v>
      </c>
      <c r="L47" s="42">
        <v>6195.485685</v>
      </c>
      <c r="M47" s="41">
        <v>-0.302474932923681</v>
      </c>
      <c r="N47" s="41">
        <v>0.00884227720736262</v>
      </c>
      <c r="O47" s="40">
        <v>15775641</v>
      </c>
      <c r="P47" s="40">
        <v>23153317</v>
      </c>
      <c r="Q47" s="41">
        <v>-0.318644451678349</v>
      </c>
      <c r="R47" s="41">
        <v>0.028542198102535</v>
      </c>
      <c r="S47" s="42">
        <v>4321.506568</v>
      </c>
      <c r="T47" s="42">
        <v>8442.996401</v>
      </c>
      <c r="U47" s="41">
        <v>-0.488154872660119</v>
      </c>
      <c r="V47" s="41">
        <v>0.00884227720736262</v>
      </c>
      <c r="W47" s="40">
        <v>847792</v>
      </c>
      <c r="X47" s="41">
        <v>0.022305504844271</v>
      </c>
      <c r="Y47" s="40">
        <v>926094</v>
      </c>
      <c r="Z47" s="41">
        <v>-0.0846</v>
      </c>
    </row>
    <row r="48" ht="13.8" customHeight="true" spans="1:26">
      <c r="A48" s="38"/>
      <c r="B48" s="39" t="s">
        <v>70</v>
      </c>
      <c r="C48" s="40">
        <v>319</v>
      </c>
      <c r="D48" s="40">
        <v>236</v>
      </c>
      <c r="E48" s="41">
        <v>0.351694915254237</v>
      </c>
      <c r="F48" s="40">
        <v>620</v>
      </c>
      <c r="G48" s="41">
        <v>-0.485483870967742</v>
      </c>
      <c r="H48" s="41">
        <v>5.77153168908233e-7</v>
      </c>
      <c r="I48" s="42">
        <v>0.185145</v>
      </c>
      <c r="J48" s="42">
        <v>0.143802</v>
      </c>
      <c r="K48" s="41">
        <v>0.287499478449535</v>
      </c>
      <c r="L48" s="42">
        <v>0.358325</v>
      </c>
      <c r="M48" s="41">
        <v>-0.483304262889835</v>
      </c>
      <c r="N48" s="41">
        <v>3.78827010394851e-7</v>
      </c>
      <c r="O48" s="40">
        <v>319</v>
      </c>
      <c r="P48" s="40">
        <v>236</v>
      </c>
      <c r="Q48" s="41">
        <v>0.351694915254237</v>
      </c>
      <c r="R48" s="41">
        <v>5.77153168908233e-7</v>
      </c>
      <c r="S48" s="42">
        <v>0.185145</v>
      </c>
      <c r="T48" s="42">
        <v>0.143802</v>
      </c>
      <c r="U48" s="41">
        <v>0.287499478449535</v>
      </c>
      <c r="V48" s="41">
        <v>3.78827010394851e-7</v>
      </c>
      <c r="W48" s="40">
        <v>69</v>
      </c>
      <c r="X48" s="41">
        <v>1.81539792101682e-6</v>
      </c>
      <c r="Y48" s="40">
        <v>68</v>
      </c>
      <c r="Z48" s="41">
        <v>0.0147</v>
      </c>
    </row>
    <row r="49" ht="13.8" customHeight="true" spans="1:26">
      <c r="A49" s="38"/>
      <c r="B49" s="39" t="s">
        <v>71</v>
      </c>
      <c r="C49" s="40">
        <v>20317255</v>
      </c>
      <c r="D49" s="40">
        <v>18880468</v>
      </c>
      <c r="E49" s="41">
        <v>0.0760991200006271</v>
      </c>
      <c r="F49" s="40">
        <v>22220427</v>
      </c>
      <c r="G49" s="41">
        <v>-0.0856496592077191</v>
      </c>
      <c r="H49" s="41">
        <v>0.0367591476701149</v>
      </c>
      <c r="I49" s="42">
        <v>4835.472998</v>
      </c>
      <c r="J49" s="42">
        <v>4888.186081</v>
      </c>
      <c r="K49" s="41">
        <v>-0.0107837717563355</v>
      </c>
      <c r="L49" s="42">
        <v>5085.025674</v>
      </c>
      <c r="M49" s="41">
        <v>-0.049075991351622</v>
      </c>
      <c r="N49" s="41">
        <v>0.00989390898850829</v>
      </c>
      <c r="O49" s="40">
        <v>20317255</v>
      </c>
      <c r="P49" s="40">
        <v>18880468</v>
      </c>
      <c r="Q49" s="41">
        <v>0.0760991200006271</v>
      </c>
      <c r="R49" s="41">
        <v>0.0367591476701149</v>
      </c>
      <c r="S49" s="42">
        <v>4835.472998</v>
      </c>
      <c r="T49" s="42">
        <v>4888.186081</v>
      </c>
      <c r="U49" s="41">
        <v>-0.0107837717563355</v>
      </c>
      <c r="V49" s="41">
        <v>0.00989390898850829</v>
      </c>
      <c r="W49" s="40">
        <v>762987</v>
      </c>
      <c r="X49" s="41">
        <v>0.0200742755588821</v>
      </c>
      <c r="Y49" s="40">
        <v>1080322</v>
      </c>
      <c r="Z49" s="41">
        <v>-0.2937</v>
      </c>
    </row>
    <row r="50" ht="13.8" customHeight="true" spans="1:26">
      <c r="A50" s="38"/>
      <c r="B50" s="39" t="s">
        <v>72</v>
      </c>
      <c r="C50" s="40">
        <v>3545907</v>
      </c>
      <c r="D50" s="40">
        <v>3907940</v>
      </c>
      <c r="E50" s="41">
        <v>-0.0926403680711577</v>
      </c>
      <c r="F50" s="40">
        <v>4056179</v>
      </c>
      <c r="G50" s="41">
        <v>-0.125801154239002</v>
      </c>
      <c r="H50" s="41">
        <v>0.00641545912759839</v>
      </c>
      <c r="I50" s="42">
        <v>1125.657321</v>
      </c>
      <c r="J50" s="42">
        <v>1310.606802</v>
      </c>
      <c r="K50" s="41">
        <v>-0.14111744324672</v>
      </c>
      <c r="L50" s="42">
        <v>1277.575409</v>
      </c>
      <c r="M50" s="41">
        <v>-0.118911249331976</v>
      </c>
      <c r="N50" s="41">
        <v>0.00230321854569935</v>
      </c>
      <c r="O50" s="40">
        <v>3545907</v>
      </c>
      <c r="P50" s="40">
        <v>3907940</v>
      </c>
      <c r="Q50" s="41">
        <v>-0.0926403680711577</v>
      </c>
      <c r="R50" s="41">
        <v>0.00641545912759839</v>
      </c>
      <c r="S50" s="42">
        <v>1125.657321</v>
      </c>
      <c r="T50" s="42">
        <v>1310.606802</v>
      </c>
      <c r="U50" s="41">
        <v>-0.14111744324672</v>
      </c>
      <c r="V50" s="41">
        <v>0.00230321854569935</v>
      </c>
      <c r="W50" s="40">
        <v>228329</v>
      </c>
      <c r="X50" s="41">
        <v>0.00600736220156305</v>
      </c>
      <c r="Y50" s="40">
        <v>292492</v>
      </c>
      <c r="Z50" s="41">
        <v>-0.2194</v>
      </c>
    </row>
    <row r="51" ht="13.8" customHeight="true" spans="1:26">
      <c r="A51" s="38"/>
      <c r="B51" s="39" t="s">
        <v>73</v>
      </c>
      <c r="C51" s="40">
        <v>8639828</v>
      </c>
      <c r="D51" s="40">
        <v>3269342</v>
      </c>
      <c r="E51" s="41">
        <v>1.64268100431218</v>
      </c>
      <c r="F51" s="40">
        <v>4352395</v>
      </c>
      <c r="G51" s="41">
        <v>0.985074424540971</v>
      </c>
      <c r="H51" s="41">
        <v>0.0156316743229532</v>
      </c>
      <c r="I51" s="42">
        <v>2847.041243</v>
      </c>
      <c r="J51" s="42">
        <v>1045.36675</v>
      </c>
      <c r="K51" s="41">
        <v>1.72348555471082</v>
      </c>
      <c r="L51" s="42">
        <v>1359.115283</v>
      </c>
      <c r="M51" s="41">
        <v>1.09477538705596</v>
      </c>
      <c r="N51" s="41">
        <v>0.00582535916474401</v>
      </c>
      <c r="O51" s="40">
        <v>8639828</v>
      </c>
      <c r="P51" s="40">
        <v>3269342</v>
      </c>
      <c r="Q51" s="41">
        <v>1.64268100431218</v>
      </c>
      <c r="R51" s="41">
        <v>0.0156316743229532</v>
      </c>
      <c r="S51" s="42">
        <v>2847.041243</v>
      </c>
      <c r="T51" s="42">
        <v>1045.36675</v>
      </c>
      <c r="U51" s="41">
        <v>1.72348555471082</v>
      </c>
      <c r="V51" s="41">
        <v>0.00582535916474401</v>
      </c>
      <c r="W51" s="40">
        <v>556706</v>
      </c>
      <c r="X51" s="41">
        <v>0.0146469987683709</v>
      </c>
      <c r="Y51" s="40">
        <v>470048</v>
      </c>
      <c r="Z51" s="41">
        <v>0.1844</v>
      </c>
    </row>
    <row r="52" ht="13.8" customHeight="true" spans="1:26">
      <c r="A52" s="38"/>
      <c r="B52" s="39" t="s">
        <v>74</v>
      </c>
      <c r="C52" s="40">
        <v>97127</v>
      </c>
      <c r="D52" s="40">
        <v>113885</v>
      </c>
      <c r="E52" s="41">
        <v>-0.147148439214998</v>
      </c>
      <c r="F52" s="40">
        <v>75034</v>
      </c>
      <c r="G52" s="41">
        <v>0.294439853932884</v>
      </c>
      <c r="H52" s="41">
        <v>0.000175727761243103</v>
      </c>
      <c r="I52" s="42">
        <v>95.114103</v>
      </c>
      <c r="J52" s="42">
        <v>124.413064</v>
      </c>
      <c r="K52" s="41">
        <v>-0.23549746351396</v>
      </c>
      <c r="L52" s="42">
        <v>73.761701</v>
      </c>
      <c r="M52" s="41">
        <v>0.289478166996176</v>
      </c>
      <c r="N52" s="41">
        <v>0.000194613904160944</v>
      </c>
      <c r="O52" s="40">
        <v>97127</v>
      </c>
      <c r="P52" s="40">
        <v>113885</v>
      </c>
      <c r="Q52" s="41">
        <v>-0.147148439214998</v>
      </c>
      <c r="R52" s="41">
        <v>0.000175727761243103</v>
      </c>
      <c r="S52" s="42">
        <v>95.114103</v>
      </c>
      <c r="T52" s="42">
        <v>124.413064</v>
      </c>
      <c r="U52" s="41">
        <v>-0.23549746351396</v>
      </c>
      <c r="V52" s="41">
        <v>0.000194613904160944</v>
      </c>
      <c r="W52" s="40">
        <v>11029</v>
      </c>
      <c r="X52" s="41">
        <v>0.000290174256099921</v>
      </c>
      <c r="Y52" s="40">
        <v>11679</v>
      </c>
      <c r="Z52" s="41">
        <v>-0.0557</v>
      </c>
    </row>
    <row r="53" ht="13.8" customHeight="true" spans="1:26">
      <c r="A53" s="38"/>
      <c r="B53" s="39" t="s">
        <v>75</v>
      </c>
      <c r="C53" s="40">
        <v>1881424</v>
      </c>
      <c r="D53" s="40">
        <v>1457556</v>
      </c>
      <c r="E53" s="41">
        <v>0.290807351484265</v>
      </c>
      <c r="F53" s="40">
        <v>2867501</v>
      </c>
      <c r="G53" s="41">
        <v>-0.343880263686046</v>
      </c>
      <c r="H53" s="41">
        <v>0.00340398063843261</v>
      </c>
      <c r="I53" s="42">
        <v>1286.219719</v>
      </c>
      <c r="J53" s="42">
        <v>1201.832392</v>
      </c>
      <c r="K53" s="41">
        <v>0.0702155538174245</v>
      </c>
      <c r="L53" s="42">
        <v>2162.843019</v>
      </c>
      <c r="M53" s="41">
        <v>-0.405310645432469</v>
      </c>
      <c r="N53" s="41">
        <v>0.00263174685170907</v>
      </c>
      <c r="O53" s="40">
        <v>1881424</v>
      </c>
      <c r="P53" s="40">
        <v>1457556</v>
      </c>
      <c r="Q53" s="41">
        <v>0.290807351484265</v>
      </c>
      <c r="R53" s="41">
        <v>0.00340398063843261</v>
      </c>
      <c r="S53" s="42">
        <v>1286.219719</v>
      </c>
      <c r="T53" s="42">
        <v>1201.832392</v>
      </c>
      <c r="U53" s="41">
        <v>0.0702155538174245</v>
      </c>
      <c r="V53" s="41">
        <v>0.00263174685170907</v>
      </c>
      <c r="W53" s="40">
        <v>124101</v>
      </c>
      <c r="X53" s="41">
        <v>0.00326511155646535</v>
      </c>
      <c r="Y53" s="40">
        <v>124837</v>
      </c>
      <c r="Z53" s="41">
        <v>-0.0059</v>
      </c>
    </row>
    <row r="54" ht="13.8" customHeight="true" spans="1:26">
      <c r="A54" s="38"/>
      <c r="B54" s="39" t="s">
        <v>76</v>
      </c>
      <c r="C54" s="40">
        <v>1004601</v>
      </c>
      <c r="D54" s="40">
        <v>943871</v>
      </c>
      <c r="E54" s="41">
        <v>0.0643414195372037</v>
      </c>
      <c r="F54" s="40">
        <v>1684306</v>
      </c>
      <c r="G54" s="41">
        <v>-0.403551967397848</v>
      </c>
      <c r="H54" s="41">
        <v>0.00181758197692282</v>
      </c>
      <c r="I54" s="42">
        <v>463.030314</v>
      </c>
      <c r="J54" s="42">
        <v>650.539068</v>
      </c>
      <c r="K54" s="41">
        <v>-0.288235961871547</v>
      </c>
      <c r="L54" s="42">
        <v>794.75729</v>
      </c>
      <c r="M54" s="41">
        <v>-0.417394065048463</v>
      </c>
      <c r="N54" s="41">
        <v>0.000947410891867504</v>
      </c>
      <c r="O54" s="40">
        <v>1004601</v>
      </c>
      <c r="P54" s="40">
        <v>943871</v>
      </c>
      <c r="Q54" s="41">
        <v>0.0643414195372037</v>
      </c>
      <c r="R54" s="41">
        <v>0.00181758197692282</v>
      </c>
      <c r="S54" s="42">
        <v>463.030314</v>
      </c>
      <c r="T54" s="42">
        <v>650.539068</v>
      </c>
      <c r="U54" s="41">
        <v>-0.288235961871547</v>
      </c>
      <c r="V54" s="41">
        <v>0.000947410891867504</v>
      </c>
      <c r="W54" s="40">
        <v>137260</v>
      </c>
      <c r="X54" s="41">
        <v>0.00361132635708361</v>
      </c>
      <c r="Y54" s="40">
        <v>136047</v>
      </c>
      <c r="Z54" s="41">
        <v>0.0089</v>
      </c>
    </row>
    <row r="55" ht="13.8" customHeight="true" spans="1:26">
      <c r="A55" s="38"/>
      <c r="B55" s="39" t="s">
        <v>77</v>
      </c>
      <c r="C55" s="40">
        <v>3594374</v>
      </c>
      <c r="D55" s="40">
        <v>5848579</v>
      </c>
      <c r="E55" s="41">
        <v>-0.385427810755399</v>
      </c>
      <c r="F55" s="40">
        <v>3406141</v>
      </c>
      <c r="G55" s="41">
        <v>0.0552628326308277</v>
      </c>
      <c r="H55" s="41">
        <v>0.0065031484148632</v>
      </c>
      <c r="I55" s="42">
        <v>1223.411063</v>
      </c>
      <c r="J55" s="42">
        <v>2423.68258</v>
      </c>
      <c r="K55" s="41">
        <v>-0.495226366234806</v>
      </c>
      <c r="L55" s="42">
        <v>1192.087938</v>
      </c>
      <c r="M55" s="41">
        <v>0.0262758509683033</v>
      </c>
      <c r="N55" s="41">
        <v>0.00250323344125024</v>
      </c>
      <c r="O55" s="40">
        <v>3594374</v>
      </c>
      <c r="P55" s="40">
        <v>5848579</v>
      </c>
      <c r="Q55" s="41">
        <v>-0.385427810755399</v>
      </c>
      <c r="R55" s="41">
        <v>0.0065031484148632</v>
      </c>
      <c r="S55" s="42">
        <v>1223.411063</v>
      </c>
      <c r="T55" s="42">
        <v>2423.68258</v>
      </c>
      <c r="U55" s="41">
        <v>-0.495226366234806</v>
      </c>
      <c r="V55" s="41">
        <v>0.00250323344125024</v>
      </c>
      <c r="W55" s="40">
        <v>234997</v>
      </c>
      <c r="X55" s="41">
        <v>0.00618279804703175</v>
      </c>
      <c r="Y55" s="40">
        <v>280349</v>
      </c>
      <c r="Z55" s="41">
        <v>-0.1618</v>
      </c>
    </row>
    <row r="56" ht="13.8" customHeight="true" spans="1:26">
      <c r="A56" s="38"/>
      <c r="B56" s="39" t="s">
        <v>78</v>
      </c>
      <c r="C56" s="40">
        <v>16042975</v>
      </c>
      <c r="D56" s="40">
        <v>20344698</v>
      </c>
      <c r="E56" s="41">
        <v>-0.211441968811727</v>
      </c>
      <c r="F56" s="40">
        <v>21000049</v>
      </c>
      <c r="G56" s="41">
        <v>-0.236050592072428</v>
      </c>
      <c r="H56" s="41">
        <v>0.0290258741691711</v>
      </c>
      <c r="I56" s="42">
        <v>4673.557575</v>
      </c>
      <c r="J56" s="42">
        <v>8040.419978</v>
      </c>
      <c r="K56" s="41">
        <v>-0.418742107030768</v>
      </c>
      <c r="L56" s="42">
        <v>6150.795832</v>
      </c>
      <c r="M56" s="41">
        <v>-0.240170263710356</v>
      </c>
      <c r="N56" s="41">
        <v>0.00956261224470258</v>
      </c>
      <c r="O56" s="40">
        <v>16042975</v>
      </c>
      <c r="P56" s="40">
        <v>20344698</v>
      </c>
      <c r="Q56" s="41">
        <v>-0.211441968811727</v>
      </c>
      <c r="R56" s="41">
        <v>0.0290258741691711</v>
      </c>
      <c r="S56" s="42">
        <v>4673.557575</v>
      </c>
      <c r="T56" s="42">
        <v>8040.419978</v>
      </c>
      <c r="U56" s="41">
        <v>-0.418742107030768</v>
      </c>
      <c r="V56" s="41">
        <v>0.00956261224470258</v>
      </c>
      <c r="W56" s="40">
        <v>1092966</v>
      </c>
      <c r="X56" s="41">
        <v>0.0287560609295953</v>
      </c>
      <c r="Y56" s="40">
        <v>1248536</v>
      </c>
      <c r="Z56" s="41">
        <v>-0.1246</v>
      </c>
    </row>
    <row r="57" ht="13.8" customHeight="true" spans="1:26">
      <c r="A57" s="38"/>
      <c r="B57" s="39" t="s">
        <v>79</v>
      </c>
      <c r="C57" s="40">
        <v>2754901</v>
      </c>
      <c r="D57" s="40">
        <v>3041091</v>
      </c>
      <c r="E57" s="41">
        <v>-0.0941076738578359</v>
      </c>
      <c r="F57" s="40">
        <v>3445442</v>
      </c>
      <c r="G57" s="41">
        <v>-0.200421600479706</v>
      </c>
      <c r="H57" s="41">
        <v>0.00498432552407041</v>
      </c>
      <c r="I57" s="42">
        <v>962.966492</v>
      </c>
      <c r="J57" s="42">
        <v>1128.949759</v>
      </c>
      <c r="K57" s="41">
        <v>-0.147024493939415</v>
      </c>
      <c r="L57" s="42">
        <v>1189.534564</v>
      </c>
      <c r="M57" s="41">
        <v>-0.190467834106584</v>
      </c>
      <c r="N57" s="41">
        <v>0.00197033523603001</v>
      </c>
      <c r="O57" s="40">
        <v>2754901</v>
      </c>
      <c r="P57" s="40">
        <v>3041091</v>
      </c>
      <c r="Q57" s="41">
        <v>-0.0941076738578359</v>
      </c>
      <c r="R57" s="41">
        <v>0.00498432552407041</v>
      </c>
      <c r="S57" s="42">
        <v>962.966492</v>
      </c>
      <c r="T57" s="42">
        <v>1128.949759</v>
      </c>
      <c r="U57" s="41">
        <v>-0.147024493939415</v>
      </c>
      <c r="V57" s="41">
        <v>0.00197033523603001</v>
      </c>
      <c r="W57" s="40">
        <v>190526</v>
      </c>
      <c r="X57" s="41">
        <v>0.00501276093187901</v>
      </c>
      <c r="Y57" s="40">
        <v>224205</v>
      </c>
      <c r="Z57" s="41">
        <v>-0.1502</v>
      </c>
    </row>
    <row r="58" ht="13.8" customHeight="true" spans="1:26">
      <c r="A58" s="38"/>
      <c r="B58" s="39" t="s">
        <v>80</v>
      </c>
      <c r="C58" s="40">
        <v>1212383</v>
      </c>
      <c r="D58" s="40">
        <v>2002743</v>
      </c>
      <c r="E58" s="41">
        <v>-0.394638752950329</v>
      </c>
      <c r="F58" s="40">
        <v>1867405</v>
      </c>
      <c r="G58" s="41">
        <v>-0.350765902415384</v>
      </c>
      <c r="H58" s="41">
        <v>0.00219351313598894</v>
      </c>
      <c r="I58" s="42">
        <v>483.064912</v>
      </c>
      <c r="J58" s="42">
        <v>884.651881</v>
      </c>
      <c r="K58" s="41">
        <v>-0.453949149518623</v>
      </c>
      <c r="L58" s="42">
        <v>733.995246</v>
      </c>
      <c r="M58" s="41">
        <v>-0.341869154286048</v>
      </c>
      <c r="N58" s="41">
        <v>0.000988403880415954</v>
      </c>
      <c r="O58" s="40">
        <v>1212383</v>
      </c>
      <c r="P58" s="40">
        <v>2002743</v>
      </c>
      <c r="Q58" s="41">
        <v>-0.394638752950329</v>
      </c>
      <c r="R58" s="41">
        <v>0.00219351313598894</v>
      </c>
      <c r="S58" s="42">
        <v>483.064912</v>
      </c>
      <c r="T58" s="42">
        <v>884.651881</v>
      </c>
      <c r="U58" s="41">
        <v>-0.453949149518623</v>
      </c>
      <c r="V58" s="41">
        <v>0.000988403880415954</v>
      </c>
      <c r="W58" s="40">
        <v>122227</v>
      </c>
      <c r="X58" s="41">
        <v>0.00321580640133512</v>
      </c>
      <c r="Y58" s="40">
        <v>163249</v>
      </c>
      <c r="Z58" s="41">
        <v>-0.2513</v>
      </c>
    </row>
    <row r="59" ht="13.8" customHeight="true" spans="1:26">
      <c r="A59" s="38"/>
      <c r="B59" s="39" t="s">
        <v>81</v>
      </c>
      <c r="C59" s="40">
        <v>3549882</v>
      </c>
      <c r="D59" s="40">
        <v>1370833</v>
      </c>
      <c r="E59" s="41">
        <v>1.58958020415324</v>
      </c>
      <c r="F59" s="40">
        <v>2815714</v>
      </c>
      <c r="G59" s="41">
        <v>0.260739549542319</v>
      </c>
      <c r="H59" s="41">
        <v>0.00642265092648996</v>
      </c>
      <c r="I59" s="42">
        <v>1293.685889</v>
      </c>
      <c r="J59" s="42">
        <v>583.635621</v>
      </c>
      <c r="K59" s="41">
        <v>1.21659858043517</v>
      </c>
      <c r="L59" s="42">
        <v>959.681714</v>
      </c>
      <c r="M59" s="41">
        <v>0.348036406370456</v>
      </c>
      <c r="N59" s="41">
        <v>0.00264702345577723</v>
      </c>
      <c r="O59" s="40">
        <v>3549882</v>
      </c>
      <c r="P59" s="40">
        <v>1370833</v>
      </c>
      <c r="Q59" s="41">
        <v>1.58958020415324</v>
      </c>
      <c r="R59" s="41">
        <v>0.00642265092648996</v>
      </c>
      <c r="S59" s="42">
        <v>1293.685889</v>
      </c>
      <c r="T59" s="42">
        <v>583.635621</v>
      </c>
      <c r="U59" s="41">
        <v>1.21659858043517</v>
      </c>
      <c r="V59" s="41">
        <v>0.00264702345577723</v>
      </c>
      <c r="W59" s="40">
        <v>129417</v>
      </c>
      <c r="X59" s="41">
        <v>0.00340497612672804</v>
      </c>
      <c r="Y59" s="40">
        <v>117195</v>
      </c>
      <c r="Z59" s="41">
        <v>0.1043</v>
      </c>
    </row>
    <row r="60" ht="13.8" customHeight="true" spans="1:26">
      <c r="A60" s="38"/>
      <c r="B60" s="39" t="s">
        <v>82</v>
      </c>
      <c r="C60" s="40">
        <v>21300460</v>
      </c>
      <c r="D60" s="40">
        <v>1914764</v>
      </c>
      <c r="E60" s="41">
        <v>10.1243265488593</v>
      </c>
      <c r="F60" s="40">
        <v>2873202</v>
      </c>
      <c r="G60" s="41">
        <v>6.41349198559656</v>
      </c>
      <c r="H60" s="41">
        <v>0.0385380187717965</v>
      </c>
      <c r="I60" s="42">
        <v>19845.322567</v>
      </c>
      <c r="J60" s="42">
        <v>1582.059914</v>
      </c>
      <c r="K60" s="41">
        <v>11.5439766164254</v>
      </c>
      <c r="L60" s="42">
        <v>2298.967275</v>
      </c>
      <c r="M60" s="41">
        <v>7.632277102335</v>
      </c>
      <c r="N60" s="41">
        <v>0.040605710218359</v>
      </c>
      <c r="O60" s="40">
        <v>21300460</v>
      </c>
      <c r="P60" s="40">
        <v>1914764</v>
      </c>
      <c r="Q60" s="41">
        <v>10.1243265488593</v>
      </c>
      <c r="R60" s="41">
        <v>0.0385380187717965</v>
      </c>
      <c r="S60" s="42">
        <v>19845.322567</v>
      </c>
      <c r="T60" s="42">
        <v>1582.059914</v>
      </c>
      <c r="U60" s="41">
        <v>11.5439766164254</v>
      </c>
      <c r="V60" s="41">
        <v>0.040605710218359</v>
      </c>
      <c r="W60" s="40">
        <v>399413</v>
      </c>
      <c r="X60" s="41">
        <v>0.0105086018815521</v>
      </c>
      <c r="Y60" s="40">
        <v>181608</v>
      </c>
      <c r="Z60" s="41">
        <v>1.1993</v>
      </c>
    </row>
    <row r="61" ht="13.8" customHeight="true" spans="1:26">
      <c r="A61" s="38"/>
      <c r="B61" s="39" t="s">
        <v>83</v>
      </c>
      <c r="C61" s="40">
        <v>296506</v>
      </c>
      <c r="D61" s="40"/>
      <c r="E61" s="41"/>
      <c r="F61" s="40">
        <v>253367</v>
      </c>
      <c r="G61" s="41">
        <v>0.170262899272597</v>
      </c>
      <c r="H61" s="41">
        <v>0.00053645572884108</v>
      </c>
      <c r="I61" s="42">
        <v>280.758803</v>
      </c>
      <c r="J61" s="42"/>
      <c r="K61" s="41"/>
      <c r="L61" s="42">
        <v>235.080242</v>
      </c>
      <c r="M61" s="41">
        <v>0.19431050696298</v>
      </c>
      <c r="N61" s="41">
        <v>0.000574463355653822</v>
      </c>
      <c r="O61" s="40">
        <v>296506</v>
      </c>
      <c r="P61" s="40"/>
      <c r="Q61" s="41"/>
      <c r="R61" s="41">
        <v>0.00053645572884108</v>
      </c>
      <c r="S61" s="42">
        <v>280.758803</v>
      </c>
      <c r="T61" s="42"/>
      <c r="U61" s="41"/>
      <c r="V61" s="41">
        <v>0.000574463355653822</v>
      </c>
      <c r="W61" s="40">
        <v>22926</v>
      </c>
      <c r="X61" s="41">
        <v>0.000603185691843938</v>
      </c>
      <c r="Y61" s="40">
        <v>24506</v>
      </c>
      <c r="Z61" s="41">
        <v>-0.0645</v>
      </c>
    </row>
    <row r="62" ht="13.8" customHeight="true" spans="1:26">
      <c r="A62" s="38"/>
      <c r="B62" s="39" t="s">
        <v>84</v>
      </c>
      <c r="C62" s="40">
        <v>0</v>
      </c>
      <c r="D62" s="40">
        <v>0</v>
      </c>
      <c r="E62" s="41"/>
      <c r="F62" s="40"/>
      <c r="G62" s="41"/>
      <c r="H62" s="41">
        <v>0</v>
      </c>
      <c r="I62" s="42">
        <v>0</v>
      </c>
      <c r="J62" s="42">
        <v>0</v>
      </c>
      <c r="K62" s="41"/>
      <c r="L62" s="42">
        <v>0</v>
      </c>
      <c r="M62" s="41"/>
      <c r="N62" s="41">
        <v>0</v>
      </c>
      <c r="O62" s="40">
        <v>0</v>
      </c>
      <c r="P62" s="40">
        <v>0</v>
      </c>
      <c r="Q62" s="41"/>
      <c r="R62" s="41">
        <v>0</v>
      </c>
      <c r="S62" s="42">
        <v>0</v>
      </c>
      <c r="T62" s="42">
        <v>0</v>
      </c>
      <c r="U62" s="41"/>
      <c r="V62" s="41">
        <v>0</v>
      </c>
      <c r="W62" s="40">
        <v>0</v>
      </c>
      <c r="X62" s="41">
        <v>0</v>
      </c>
      <c r="Y62" s="40">
        <v>0</v>
      </c>
      <c r="Z62" s="41">
        <v>0</v>
      </c>
    </row>
    <row r="63" ht="13.8" customHeight="true" spans="1:26">
      <c r="A63" s="38"/>
      <c r="B63" s="39" t="s">
        <v>85</v>
      </c>
      <c r="C63" s="40">
        <v>0</v>
      </c>
      <c r="D63" s="40">
        <v>0</v>
      </c>
      <c r="E63" s="41"/>
      <c r="F63" s="40"/>
      <c r="G63" s="41"/>
      <c r="H63" s="41">
        <v>0</v>
      </c>
      <c r="I63" s="42">
        <v>0</v>
      </c>
      <c r="J63" s="42">
        <v>0</v>
      </c>
      <c r="K63" s="41"/>
      <c r="L63" s="42">
        <v>0</v>
      </c>
      <c r="M63" s="41"/>
      <c r="N63" s="41">
        <v>0</v>
      </c>
      <c r="O63" s="40">
        <v>0</v>
      </c>
      <c r="P63" s="40">
        <v>0</v>
      </c>
      <c r="Q63" s="41"/>
      <c r="R63" s="41">
        <v>0</v>
      </c>
      <c r="S63" s="42">
        <v>0</v>
      </c>
      <c r="T63" s="42">
        <v>0</v>
      </c>
      <c r="U63" s="41"/>
      <c r="V63" s="41">
        <v>0</v>
      </c>
      <c r="W63" s="40">
        <v>0</v>
      </c>
      <c r="X63" s="41">
        <v>0</v>
      </c>
      <c r="Y63" s="40">
        <v>0</v>
      </c>
      <c r="Z63" s="41">
        <v>0</v>
      </c>
    </row>
    <row r="64" ht="13.8" customHeight="true" spans="1:26">
      <c r="A64" s="38"/>
      <c r="B64" s="39" t="s">
        <v>86</v>
      </c>
      <c r="C64" s="40">
        <v>0</v>
      </c>
      <c r="D64" s="40">
        <v>0</v>
      </c>
      <c r="E64" s="41"/>
      <c r="F64" s="40"/>
      <c r="G64" s="41"/>
      <c r="H64" s="41">
        <v>0</v>
      </c>
      <c r="I64" s="42">
        <v>0</v>
      </c>
      <c r="J64" s="42">
        <v>0</v>
      </c>
      <c r="K64" s="41"/>
      <c r="L64" s="42">
        <v>0</v>
      </c>
      <c r="M64" s="41"/>
      <c r="N64" s="41">
        <v>0</v>
      </c>
      <c r="O64" s="40">
        <v>0</v>
      </c>
      <c r="P64" s="40">
        <v>0</v>
      </c>
      <c r="Q64" s="41"/>
      <c r="R64" s="41">
        <v>0</v>
      </c>
      <c r="S64" s="42">
        <v>0</v>
      </c>
      <c r="T64" s="42">
        <v>0</v>
      </c>
      <c r="U64" s="41"/>
      <c r="V64" s="41">
        <v>0</v>
      </c>
      <c r="W64" s="40">
        <v>0</v>
      </c>
      <c r="X64" s="41">
        <v>0</v>
      </c>
      <c r="Y64" s="40">
        <v>0</v>
      </c>
      <c r="Z64" s="41">
        <v>0</v>
      </c>
    </row>
    <row r="65" ht="13.8" customHeight="true" spans="1:26">
      <c r="A65" s="38"/>
      <c r="B65" s="39" t="s">
        <v>87</v>
      </c>
      <c r="C65" s="40">
        <v>0</v>
      </c>
      <c r="D65" s="40">
        <v>0</v>
      </c>
      <c r="E65" s="41"/>
      <c r="F65" s="40"/>
      <c r="G65" s="41"/>
      <c r="H65" s="41">
        <v>0</v>
      </c>
      <c r="I65" s="42">
        <v>0</v>
      </c>
      <c r="J65" s="42">
        <v>0</v>
      </c>
      <c r="K65" s="41"/>
      <c r="L65" s="42">
        <v>0</v>
      </c>
      <c r="M65" s="41"/>
      <c r="N65" s="41">
        <v>0</v>
      </c>
      <c r="O65" s="40">
        <v>0</v>
      </c>
      <c r="P65" s="40">
        <v>0</v>
      </c>
      <c r="Q65" s="41"/>
      <c r="R65" s="41">
        <v>0</v>
      </c>
      <c r="S65" s="42">
        <v>0</v>
      </c>
      <c r="T65" s="42">
        <v>0</v>
      </c>
      <c r="U65" s="41"/>
      <c r="V65" s="41">
        <v>0</v>
      </c>
      <c r="W65" s="40">
        <v>0</v>
      </c>
      <c r="X65" s="41">
        <v>0</v>
      </c>
      <c r="Y65" s="40">
        <v>0</v>
      </c>
      <c r="Z65" s="41">
        <v>0</v>
      </c>
    </row>
    <row r="66" ht="13.8" customHeight="true" spans="1:26">
      <c r="A66" s="38"/>
      <c r="B66" s="39" t="s">
        <v>88</v>
      </c>
      <c r="C66" s="40">
        <v>0</v>
      </c>
      <c r="D66" s="40">
        <v>0</v>
      </c>
      <c r="E66" s="41"/>
      <c r="F66" s="40"/>
      <c r="G66" s="41"/>
      <c r="H66" s="41">
        <v>0</v>
      </c>
      <c r="I66" s="42">
        <v>0</v>
      </c>
      <c r="J66" s="42">
        <v>0</v>
      </c>
      <c r="K66" s="41"/>
      <c r="L66" s="42">
        <v>0</v>
      </c>
      <c r="M66" s="41"/>
      <c r="N66" s="41">
        <v>0</v>
      </c>
      <c r="O66" s="40">
        <v>0</v>
      </c>
      <c r="P66" s="40">
        <v>0</v>
      </c>
      <c r="Q66" s="41"/>
      <c r="R66" s="41">
        <v>0</v>
      </c>
      <c r="S66" s="42">
        <v>0</v>
      </c>
      <c r="T66" s="42">
        <v>0</v>
      </c>
      <c r="U66" s="41"/>
      <c r="V66" s="41">
        <v>0</v>
      </c>
      <c r="W66" s="40">
        <v>0</v>
      </c>
      <c r="X66" s="41">
        <v>0</v>
      </c>
      <c r="Y66" s="40">
        <v>0</v>
      </c>
      <c r="Z66" s="41">
        <v>0</v>
      </c>
    </row>
    <row r="67" ht="13.8" customHeight="true" spans="1:26">
      <c r="A67" s="38"/>
      <c r="B67" s="39" t="s">
        <v>89</v>
      </c>
      <c r="C67" s="40">
        <v>0</v>
      </c>
      <c r="D67" s="40">
        <v>0</v>
      </c>
      <c r="E67" s="41"/>
      <c r="F67" s="40"/>
      <c r="G67" s="41"/>
      <c r="H67" s="41">
        <v>0</v>
      </c>
      <c r="I67" s="42">
        <v>0</v>
      </c>
      <c r="J67" s="42">
        <v>0</v>
      </c>
      <c r="K67" s="41"/>
      <c r="L67" s="42">
        <v>0</v>
      </c>
      <c r="M67" s="41"/>
      <c r="N67" s="41">
        <v>0</v>
      </c>
      <c r="O67" s="40">
        <v>0</v>
      </c>
      <c r="P67" s="40">
        <v>0</v>
      </c>
      <c r="Q67" s="41"/>
      <c r="R67" s="41">
        <v>0</v>
      </c>
      <c r="S67" s="42">
        <v>0</v>
      </c>
      <c r="T67" s="42">
        <v>0</v>
      </c>
      <c r="U67" s="41"/>
      <c r="V67" s="41">
        <v>0</v>
      </c>
      <c r="W67" s="40">
        <v>0</v>
      </c>
      <c r="X67" s="41">
        <v>0</v>
      </c>
      <c r="Y67" s="40">
        <v>0</v>
      </c>
      <c r="Z67" s="41">
        <v>0</v>
      </c>
    </row>
    <row r="68" ht="13.8" customHeight="true" spans="1:26">
      <c r="A68" s="38"/>
      <c r="B68" s="39" t="s">
        <v>90</v>
      </c>
      <c r="C68" s="40">
        <v>856900</v>
      </c>
      <c r="D68" s="40">
        <v>857644</v>
      </c>
      <c r="E68" s="41">
        <v>-0.000867492805872833</v>
      </c>
      <c r="F68" s="40">
        <v>666102</v>
      </c>
      <c r="G68" s="41">
        <v>0.286439614353357</v>
      </c>
      <c r="H68" s="41">
        <v>0.00155035282268798</v>
      </c>
      <c r="I68" s="42">
        <v>1.800924</v>
      </c>
      <c r="J68" s="42">
        <v>1.663244</v>
      </c>
      <c r="K68" s="41">
        <v>0.0827779928861911</v>
      </c>
      <c r="L68" s="42">
        <v>1.306837</v>
      </c>
      <c r="M68" s="41">
        <v>0.378078520886691</v>
      </c>
      <c r="N68" s="41">
        <v>3.6848883570625e-6</v>
      </c>
      <c r="O68" s="40">
        <v>856900</v>
      </c>
      <c r="P68" s="40">
        <v>857644</v>
      </c>
      <c r="Q68" s="41">
        <v>-0.000867492805872833</v>
      </c>
      <c r="R68" s="41">
        <v>0.00155035282268798</v>
      </c>
      <c r="S68" s="42">
        <v>1.800924</v>
      </c>
      <c r="T68" s="42">
        <v>1.663244</v>
      </c>
      <c r="U68" s="41">
        <v>0.0827779928861911</v>
      </c>
      <c r="V68" s="41">
        <v>3.6848883570625e-6</v>
      </c>
      <c r="W68" s="40">
        <v>71273</v>
      </c>
      <c r="X68" s="41">
        <v>0.00187520081195119</v>
      </c>
      <c r="Y68" s="40">
        <v>53395</v>
      </c>
      <c r="Z68" s="41">
        <v>0.3348</v>
      </c>
    </row>
    <row r="69" ht="13.8" customHeight="true" spans="1:26">
      <c r="A69" s="38"/>
      <c r="B69" s="39" t="s">
        <v>91</v>
      </c>
      <c r="C69" s="40">
        <v>500049</v>
      </c>
      <c r="D69" s="40">
        <v>119566</v>
      </c>
      <c r="E69" s="41">
        <v>3.18220062559591</v>
      </c>
      <c r="F69" s="40">
        <v>641873</v>
      </c>
      <c r="G69" s="41">
        <v>-0.220953366164335</v>
      </c>
      <c r="H69" s="41">
        <v>0.000904717445013772</v>
      </c>
      <c r="I69" s="42">
        <v>0.907472</v>
      </c>
      <c r="J69" s="42">
        <v>0.500794</v>
      </c>
      <c r="K69" s="41">
        <v>0.812066438495669</v>
      </c>
      <c r="L69" s="42">
        <v>0.728579</v>
      </c>
      <c r="M69" s="41">
        <v>0.24553686010714</v>
      </c>
      <c r="N69" s="41">
        <v>1.85678740866368e-6</v>
      </c>
      <c r="O69" s="40">
        <v>500049</v>
      </c>
      <c r="P69" s="40">
        <v>119566</v>
      </c>
      <c r="Q69" s="41">
        <v>3.18220062559591</v>
      </c>
      <c r="R69" s="41">
        <v>0.000904717445013772</v>
      </c>
      <c r="S69" s="42">
        <v>0.907472</v>
      </c>
      <c r="T69" s="42">
        <v>0.500794</v>
      </c>
      <c r="U69" s="41">
        <v>0.812066438495669</v>
      </c>
      <c r="V69" s="41">
        <v>1.85678740866368e-6</v>
      </c>
      <c r="W69" s="40">
        <v>16373</v>
      </c>
      <c r="X69" s="41">
        <v>0.000430775509576934</v>
      </c>
      <c r="Y69" s="40">
        <v>7356</v>
      </c>
      <c r="Z69" s="41">
        <v>1.2258</v>
      </c>
    </row>
    <row r="70" ht="13.8" customHeight="true" spans="1:26">
      <c r="A70" s="38"/>
      <c r="B70" s="39" t="s">
        <v>92</v>
      </c>
      <c r="C70" s="40">
        <v>4436394</v>
      </c>
      <c r="D70" s="40">
        <v>139312</v>
      </c>
      <c r="E70" s="41">
        <v>30.8450241185253</v>
      </c>
      <c r="F70" s="40">
        <v>518058</v>
      </c>
      <c r="G70" s="41">
        <v>7.56350833304379</v>
      </c>
      <c r="H70" s="41">
        <v>0.00802657948471935</v>
      </c>
      <c r="I70" s="42">
        <v>53.036233</v>
      </c>
      <c r="J70" s="42">
        <v>2.014548</v>
      </c>
      <c r="K70" s="41">
        <v>25.3266166901955</v>
      </c>
      <c r="L70" s="42">
        <v>2.661322</v>
      </c>
      <c r="M70" s="41">
        <v>18.9285291295078</v>
      </c>
      <c r="N70" s="41">
        <v>0.000108517959383158</v>
      </c>
      <c r="O70" s="40">
        <v>4436394</v>
      </c>
      <c r="P70" s="40">
        <v>139312</v>
      </c>
      <c r="Q70" s="41">
        <v>30.8450241185253</v>
      </c>
      <c r="R70" s="41">
        <v>0.00802657948471935</v>
      </c>
      <c r="S70" s="42">
        <v>53.036233</v>
      </c>
      <c r="T70" s="42">
        <v>2.014548</v>
      </c>
      <c r="U70" s="41">
        <v>25.3266166901955</v>
      </c>
      <c r="V70" s="41">
        <v>0.000108517959383158</v>
      </c>
      <c r="W70" s="40">
        <v>226934</v>
      </c>
      <c r="X70" s="41">
        <v>0.00597065959142076</v>
      </c>
      <c r="Y70" s="40">
        <v>36440</v>
      </c>
      <c r="Z70" s="41">
        <v>5.2276</v>
      </c>
    </row>
    <row r="71" ht="13.8" customHeight="true" spans="1:26">
      <c r="A71" s="38"/>
      <c r="B71" s="39" t="s">
        <v>93</v>
      </c>
      <c r="C71" s="40">
        <v>342973</v>
      </c>
      <c r="D71" s="40">
        <v>49576</v>
      </c>
      <c r="E71" s="41">
        <v>5.91812570598677</v>
      </c>
      <c r="F71" s="40">
        <v>96686</v>
      </c>
      <c r="G71" s="41">
        <v>2.54728709430528</v>
      </c>
      <c r="H71" s="41">
        <v>0.000620526500940325</v>
      </c>
      <c r="I71" s="42">
        <v>1.423351</v>
      </c>
      <c r="J71" s="42">
        <v>0.643788</v>
      </c>
      <c r="K71" s="41">
        <v>1.21090017210635</v>
      </c>
      <c r="L71" s="42">
        <v>1.313871</v>
      </c>
      <c r="M71" s="41">
        <v>0.0833262930683454</v>
      </c>
      <c r="N71" s="41">
        <v>2.91233251814805e-6</v>
      </c>
      <c r="O71" s="40">
        <v>342973</v>
      </c>
      <c r="P71" s="40">
        <v>49576</v>
      </c>
      <c r="Q71" s="41">
        <v>5.91812570598677</v>
      </c>
      <c r="R71" s="41">
        <v>0.000620526500940325</v>
      </c>
      <c r="S71" s="42">
        <v>1.423351</v>
      </c>
      <c r="T71" s="42">
        <v>0.643788</v>
      </c>
      <c r="U71" s="41">
        <v>1.21090017210635</v>
      </c>
      <c r="V71" s="41">
        <v>2.91233251814805e-6</v>
      </c>
      <c r="W71" s="40">
        <v>20651</v>
      </c>
      <c r="X71" s="41">
        <v>0.000543330180679978</v>
      </c>
      <c r="Y71" s="40">
        <v>20847</v>
      </c>
      <c r="Z71" s="41">
        <v>-0.0094</v>
      </c>
    </row>
    <row r="72" ht="13.8" customHeight="true" spans="1:26">
      <c r="A72" s="38"/>
      <c r="B72" s="39" t="s">
        <v>94</v>
      </c>
      <c r="C72" s="40">
        <v>570402</v>
      </c>
      <c r="D72" s="40">
        <v>135731</v>
      </c>
      <c r="E72" s="41">
        <v>3.20244454104073</v>
      </c>
      <c r="F72" s="40">
        <v>520832</v>
      </c>
      <c r="G72" s="41">
        <v>0.0951746436470877</v>
      </c>
      <c r="H72" s="41">
        <v>0.0010320041437354</v>
      </c>
      <c r="I72" s="42">
        <v>0.662215</v>
      </c>
      <c r="J72" s="42">
        <v>0.169916</v>
      </c>
      <c r="K72" s="41">
        <v>2.89730808164034</v>
      </c>
      <c r="L72" s="42">
        <v>0.683341</v>
      </c>
      <c r="M72" s="41">
        <v>-0.0309157507013336</v>
      </c>
      <c r="N72" s="41">
        <v>1.35496464224595e-6</v>
      </c>
      <c r="O72" s="40">
        <v>570402</v>
      </c>
      <c r="P72" s="40">
        <v>135731</v>
      </c>
      <c r="Q72" s="41">
        <v>3.20244454104073</v>
      </c>
      <c r="R72" s="41">
        <v>0.0010320041437354</v>
      </c>
      <c r="S72" s="42">
        <v>0.662215</v>
      </c>
      <c r="T72" s="42">
        <v>0.169916</v>
      </c>
      <c r="U72" s="41">
        <v>2.89730808164034</v>
      </c>
      <c r="V72" s="41">
        <v>1.35496464224595e-6</v>
      </c>
      <c r="W72" s="40">
        <v>30092</v>
      </c>
      <c r="X72" s="41">
        <v>0.000791723974481714</v>
      </c>
      <c r="Y72" s="40">
        <v>31622</v>
      </c>
      <c r="Z72" s="41">
        <v>-0.0484</v>
      </c>
    </row>
    <row r="73" ht="13.8" customHeight="true" spans="1:26">
      <c r="A73" s="38"/>
      <c r="B73" s="39" t="s">
        <v>95</v>
      </c>
      <c r="C73" s="40">
        <v>232265</v>
      </c>
      <c r="D73" s="40">
        <v>421131</v>
      </c>
      <c r="E73" s="41">
        <v>-0.448473277911149</v>
      </c>
      <c r="F73" s="40">
        <v>264018</v>
      </c>
      <c r="G73" s="41">
        <v>-0.120268315039126</v>
      </c>
      <c r="H73" s="41">
        <v>0.000420227212465426</v>
      </c>
      <c r="I73" s="42">
        <v>1.678356</v>
      </c>
      <c r="J73" s="42">
        <v>1.809894</v>
      </c>
      <c r="K73" s="41">
        <v>-0.0726771844096947</v>
      </c>
      <c r="L73" s="42">
        <v>1.170843</v>
      </c>
      <c r="M73" s="41">
        <v>0.433459481758015</v>
      </c>
      <c r="N73" s="41">
        <v>3.43410076350029e-6</v>
      </c>
      <c r="O73" s="40">
        <v>232265</v>
      </c>
      <c r="P73" s="40">
        <v>421131</v>
      </c>
      <c r="Q73" s="41">
        <v>-0.448473277911149</v>
      </c>
      <c r="R73" s="41">
        <v>0.000420227212465426</v>
      </c>
      <c r="S73" s="42">
        <v>1.678356</v>
      </c>
      <c r="T73" s="42">
        <v>1.809894</v>
      </c>
      <c r="U73" s="41">
        <v>-0.0726771844096947</v>
      </c>
      <c r="V73" s="41">
        <v>3.43410076350029e-6</v>
      </c>
      <c r="W73" s="40">
        <v>44623</v>
      </c>
      <c r="X73" s="41">
        <v>0.00117403625260194</v>
      </c>
      <c r="Y73" s="40">
        <v>32283</v>
      </c>
      <c r="Z73" s="41">
        <v>0.3822</v>
      </c>
    </row>
    <row r="74" ht="13.8" customHeight="true" spans="1:26">
      <c r="A74" s="38"/>
      <c r="B74" s="39" t="s">
        <v>96</v>
      </c>
      <c r="C74" s="40">
        <v>4878758</v>
      </c>
      <c r="D74" s="40">
        <v>6043122</v>
      </c>
      <c r="E74" s="41">
        <v>-0.192675904937878</v>
      </c>
      <c r="F74" s="40">
        <v>6669019</v>
      </c>
      <c r="G74" s="41">
        <v>-0.268444429383092</v>
      </c>
      <c r="H74" s="41">
        <v>0.0088269299060702</v>
      </c>
      <c r="I74" s="42">
        <v>18.388592</v>
      </c>
      <c r="J74" s="42">
        <v>38.658144</v>
      </c>
      <c r="K74" s="41">
        <v>-0.524328120874091</v>
      </c>
      <c r="L74" s="42">
        <v>21.884531</v>
      </c>
      <c r="M74" s="41">
        <v>-0.159744753040401</v>
      </c>
      <c r="N74" s="41">
        <v>3.76250794389839e-5</v>
      </c>
      <c r="O74" s="40">
        <v>4878758</v>
      </c>
      <c r="P74" s="40">
        <v>6043122</v>
      </c>
      <c r="Q74" s="41">
        <v>-0.192675904937878</v>
      </c>
      <c r="R74" s="41">
        <v>0.0088269299060702</v>
      </c>
      <c r="S74" s="42">
        <v>18.388592</v>
      </c>
      <c r="T74" s="42">
        <v>38.658144</v>
      </c>
      <c r="U74" s="41">
        <v>-0.524328120874091</v>
      </c>
      <c r="V74" s="41">
        <v>3.76250794389839e-5</v>
      </c>
      <c r="W74" s="40">
        <v>510231</v>
      </c>
      <c r="X74" s="41">
        <v>0.0134242361831643</v>
      </c>
      <c r="Y74" s="40">
        <v>457351</v>
      </c>
      <c r="Z74" s="41">
        <v>0.1156</v>
      </c>
    </row>
    <row r="75" ht="13.8" customHeight="true" spans="1:26">
      <c r="A75" s="38"/>
      <c r="B75" s="39" t="s">
        <v>97</v>
      </c>
      <c r="C75" s="40">
        <v>516952</v>
      </c>
      <c r="D75" s="40">
        <v>160647</v>
      </c>
      <c r="E75" s="41">
        <v>2.21793746537439</v>
      </c>
      <c r="F75" s="40">
        <v>320455</v>
      </c>
      <c r="G75" s="41">
        <v>0.613181257898925</v>
      </c>
      <c r="H75" s="41">
        <v>0.000935299325935577</v>
      </c>
      <c r="I75" s="42">
        <v>1.141372</v>
      </c>
      <c r="J75" s="42">
        <v>0.262206</v>
      </c>
      <c r="K75" s="41">
        <v>3.3529591237424</v>
      </c>
      <c r="L75" s="42">
        <v>0.58444</v>
      </c>
      <c r="M75" s="41">
        <v>0.95293272192184</v>
      </c>
      <c r="N75" s="41">
        <v>2.33537250537898e-6</v>
      </c>
      <c r="O75" s="40">
        <v>516952</v>
      </c>
      <c r="P75" s="40">
        <v>160647</v>
      </c>
      <c r="Q75" s="41">
        <v>2.21793746537439</v>
      </c>
      <c r="R75" s="41">
        <v>0.000935299325935577</v>
      </c>
      <c r="S75" s="42">
        <v>1.141372</v>
      </c>
      <c r="T75" s="42">
        <v>0.262206</v>
      </c>
      <c r="U75" s="41">
        <v>3.3529591237424</v>
      </c>
      <c r="V75" s="41">
        <v>2.33537250537898e-6</v>
      </c>
      <c r="W75" s="40">
        <v>42137</v>
      </c>
      <c r="X75" s="41">
        <v>0.00110862930721574</v>
      </c>
      <c r="Y75" s="40">
        <v>29734</v>
      </c>
      <c r="Z75" s="41">
        <v>0.4171</v>
      </c>
    </row>
    <row r="76" ht="13.8" customHeight="true" spans="1:26">
      <c r="A76" s="38"/>
      <c r="B76" s="39" t="s">
        <v>98</v>
      </c>
      <c r="C76" s="40">
        <v>2078379</v>
      </c>
      <c r="D76" s="40">
        <v>90193</v>
      </c>
      <c r="E76" s="41">
        <v>22.043684099653</v>
      </c>
      <c r="F76" s="40">
        <v>669459</v>
      </c>
      <c r="G76" s="41">
        <v>2.10456502937446</v>
      </c>
      <c r="H76" s="41">
        <v>0.00376032296564992</v>
      </c>
      <c r="I76" s="42">
        <v>9.507881</v>
      </c>
      <c r="J76" s="42">
        <v>0.166025</v>
      </c>
      <c r="K76" s="41">
        <v>56.2677669025749</v>
      </c>
      <c r="L76" s="42">
        <v>1.141413</v>
      </c>
      <c r="M76" s="41">
        <v>7.32992177239965</v>
      </c>
      <c r="N76" s="41">
        <v>1.94541690805585e-5</v>
      </c>
      <c r="O76" s="40">
        <v>2078379</v>
      </c>
      <c r="P76" s="40">
        <v>90193</v>
      </c>
      <c r="Q76" s="41">
        <v>22.043684099653</v>
      </c>
      <c r="R76" s="41">
        <v>0.00376032296564992</v>
      </c>
      <c r="S76" s="42">
        <v>9.507881</v>
      </c>
      <c r="T76" s="42">
        <v>0.166025</v>
      </c>
      <c r="U76" s="41">
        <v>56.2677669025749</v>
      </c>
      <c r="V76" s="41">
        <v>1.94541690805585e-5</v>
      </c>
      <c r="W76" s="40">
        <v>187386</v>
      </c>
      <c r="X76" s="41">
        <v>0.00493014717141534</v>
      </c>
      <c r="Y76" s="40">
        <v>83278</v>
      </c>
      <c r="Z76" s="41">
        <v>1.2501</v>
      </c>
    </row>
    <row r="77" ht="13.8" customHeight="true" spans="1:26">
      <c r="A77" s="38"/>
      <c r="B77" s="39" t="s">
        <v>99</v>
      </c>
      <c r="C77" s="40">
        <v>3079540</v>
      </c>
      <c r="D77" s="40"/>
      <c r="E77" s="41"/>
      <c r="F77" s="40">
        <v>5555084</v>
      </c>
      <c r="G77" s="41">
        <v>-0.445635745562083</v>
      </c>
      <c r="H77" s="41">
        <v>0.00557168109648797</v>
      </c>
      <c r="I77" s="42">
        <v>10.490547</v>
      </c>
      <c r="J77" s="42"/>
      <c r="K77" s="41"/>
      <c r="L77" s="42">
        <v>16.257011</v>
      </c>
      <c r="M77" s="41">
        <v>-0.354706286413905</v>
      </c>
      <c r="N77" s="41">
        <v>2.14648116741833e-5</v>
      </c>
      <c r="O77" s="40">
        <v>3079540</v>
      </c>
      <c r="P77" s="40"/>
      <c r="Q77" s="41"/>
      <c r="R77" s="41">
        <v>0.00557168109648797</v>
      </c>
      <c r="S77" s="42">
        <v>10.490547</v>
      </c>
      <c r="T77" s="42"/>
      <c r="U77" s="41"/>
      <c r="V77" s="41">
        <v>2.14648116741833e-5</v>
      </c>
      <c r="W77" s="40">
        <v>224367</v>
      </c>
      <c r="X77" s="41">
        <v>0.00590312152673597</v>
      </c>
      <c r="Y77" s="40">
        <v>296338</v>
      </c>
      <c r="Z77" s="41">
        <v>-0.2429</v>
      </c>
    </row>
    <row r="78" ht="13.8" customHeight="true" spans="1:26">
      <c r="A78" s="38"/>
      <c r="B78" s="39" t="s">
        <v>100</v>
      </c>
      <c r="C78" s="40">
        <v>82837</v>
      </c>
      <c r="D78" s="40"/>
      <c r="E78" s="41"/>
      <c r="F78" s="40">
        <v>67130</v>
      </c>
      <c r="G78" s="41">
        <v>0.233978847013258</v>
      </c>
      <c r="H78" s="41">
        <v>0.000149873470385114</v>
      </c>
      <c r="I78" s="42">
        <v>0.534933</v>
      </c>
      <c r="J78" s="42"/>
      <c r="K78" s="41"/>
      <c r="L78" s="42">
        <v>0.646482</v>
      </c>
      <c r="M78" s="41">
        <v>-0.172547727546939</v>
      </c>
      <c r="N78" s="41">
        <v>1.0945316867944e-6</v>
      </c>
      <c r="O78" s="40">
        <v>82837</v>
      </c>
      <c r="P78" s="40"/>
      <c r="Q78" s="41"/>
      <c r="R78" s="41">
        <v>0.000149873470385114</v>
      </c>
      <c r="S78" s="42">
        <v>0.534933</v>
      </c>
      <c r="T78" s="42"/>
      <c r="U78" s="41"/>
      <c r="V78" s="41">
        <v>1.0945316867944e-6</v>
      </c>
      <c r="W78" s="40">
        <v>33923</v>
      </c>
      <c r="X78" s="41">
        <v>0.000892518024270344</v>
      </c>
      <c r="Y78" s="40">
        <v>27090</v>
      </c>
      <c r="Z78" s="41">
        <v>0.2522</v>
      </c>
    </row>
    <row r="79" ht="13.8" customHeight="true" spans="1:26">
      <c r="A79" s="38"/>
      <c r="B79" s="39" t="s">
        <v>101</v>
      </c>
      <c r="C79" s="40">
        <v>72245</v>
      </c>
      <c r="D79" s="40"/>
      <c r="E79" s="41"/>
      <c r="F79" s="40">
        <v>4078</v>
      </c>
      <c r="G79" s="41">
        <v>16.7157920549289</v>
      </c>
      <c r="H79" s="41">
        <v>0.000130709814068261</v>
      </c>
      <c r="I79" s="42">
        <v>0.407309</v>
      </c>
      <c r="J79" s="42"/>
      <c r="K79" s="41"/>
      <c r="L79" s="42">
        <v>0.015815</v>
      </c>
      <c r="M79" s="41">
        <v>24.7546000632311</v>
      </c>
      <c r="N79" s="41">
        <v>8.33398961770052e-7</v>
      </c>
      <c r="O79" s="40">
        <v>72245</v>
      </c>
      <c r="P79" s="40"/>
      <c r="Q79" s="41"/>
      <c r="R79" s="41">
        <v>0.000130709814068261</v>
      </c>
      <c r="S79" s="42">
        <v>0.407309</v>
      </c>
      <c r="T79" s="42"/>
      <c r="U79" s="41"/>
      <c r="V79" s="41">
        <v>8.33398961770052e-7</v>
      </c>
      <c r="W79" s="40">
        <v>7359</v>
      </c>
      <c r="X79" s="41">
        <v>0.000193616134793664</v>
      </c>
      <c r="Y79" s="40">
        <v>1559</v>
      </c>
      <c r="Z79" s="41">
        <v>3.7203</v>
      </c>
    </row>
    <row r="80" ht="13.8" customHeight="true" spans="1:26">
      <c r="A80" s="38"/>
      <c r="B80" s="39" t="s">
        <v>102</v>
      </c>
      <c r="C80" s="40">
        <v>2452086</v>
      </c>
      <c r="D80" s="40">
        <v>1817267</v>
      </c>
      <c r="E80" s="41">
        <v>0.349326213484315</v>
      </c>
      <c r="F80" s="40">
        <v>4522999</v>
      </c>
      <c r="G80" s="41">
        <v>-0.457862802976521</v>
      </c>
      <c r="H80" s="41">
        <v>0.00443645518913954</v>
      </c>
      <c r="I80" s="42">
        <v>9.644306</v>
      </c>
      <c r="J80" s="42">
        <v>6.062531</v>
      </c>
      <c r="K80" s="41">
        <v>0.590805226398018</v>
      </c>
      <c r="L80" s="42">
        <v>17.498578</v>
      </c>
      <c r="M80" s="41">
        <v>-0.448852015289471</v>
      </c>
      <c r="N80" s="41">
        <v>1.97333096184781e-5</v>
      </c>
      <c r="O80" s="40">
        <v>2452086</v>
      </c>
      <c r="P80" s="40">
        <v>1817267</v>
      </c>
      <c r="Q80" s="41">
        <v>0.349326213484315</v>
      </c>
      <c r="R80" s="41">
        <v>0.00443645518913954</v>
      </c>
      <c r="S80" s="42">
        <v>9.644306</v>
      </c>
      <c r="T80" s="42">
        <v>6.062531</v>
      </c>
      <c r="U80" s="41">
        <v>0.590805226398018</v>
      </c>
      <c r="V80" s="41">
        <v>1.97333096184781e-5</v>
      </c>
      <c r="W80" s="40">
        <v>275788</v>
      </c>
      <c r="X80" s="41">
        <v>0.00725601393973026</v>
      </c>
      <c r="Y80" s="40">
        <v>215444</v>
      </c>
      <c r="Z80" s="41">
        <v>0.2801</v>
      </c>
    </row>
    <row r="81" ht="13.8" customHeight="true" spans="1:26">
      <c r="A81" s="38"/>
      <c r="B81" s="39" t="s">
        <v>103</v>
      </c>
      <c r="C81" s="40">
        <v>2240997</v>
      </c>
      <c r="D81" s="40">
        <v>3129877</v>
      </c>
      <c r="E81" s="41">
        <v>-0.28399838076704</v>
      </c>
      <c r="F81" s="40">
        <v>3358686</v>
      </c>
      <c r="G81" s="41">
        <v>-0.332775674772813</v>
      </c>
      <c r="H81" s="41">
        <v>0.00405454081524716</v>
      </c>
      <c r="I81" s="42">
        <v>11.594612</v>
      </c>
      <c r="J81" s="42">
        <v>17.425127</v>
      </c>
      <c r="K81" s="41">
        <v>-0.334603874049239</v>
      </c>
      <c r="L81" s="42">
        <v>17.411049</v>
      </c>
      <c r="M81" s="41">
        <v>-0.334065856686751</v>
      </c>
      <c r="N81" s="41">
        <v>2.37238499589417e-5</v>
      </c>
      <c r="O81" s="40">
        <v>2240997</v>
      </c>
      <c r="P81" s="40">
        <v>3129877</v>
      </c>
      <c r="Q81" s="41">
        <v>-0.28399838076704</v>
      </c>
      <c r="R81" s="41">
        <v>0.00405454081524716</v>
      </c>
      <c r="S81" s="42">
        <v>11.594612</v>
      </c>
      <c r="T81" s="42">
        <v>17.425127</v>
      </c>
      <c r="U81" s="41">
        <v>-0.334603874049239</v>
      </c>
      <c r="V81" s="41">
        <v>2.37238499589417e-5</v>
      </c>
      <c r="W81" s="40">
        <v>524113</v>
      </c>
      <c r="X81" s="41">
        <v>0.013789473196781</v>
      </c>
      <c r="Y81" s="40">
        <v>415102</v>
      </c>
      <c r="Z81" s="41">
        <v>0.2626</v>
      </c>
    </row>
    <row r="82" ht="13.8" customHeight="true" spans="1:26">
      <c r="A82" s="38"/>
      <c r="B82" s="39" t="s">
        <v>104</v>
      </c>
      <c r="C82" s="40">
        <v>6681532</v>
      </c>
      <c r="D82" s="40">
        <v>8876061</v>
      </c>
      <c r="E82" s="41">
        <v>-0.247241315714257</v>
      </c>
      <c r="F82" s="40">
        <v>5558453</v>
      </c>
      <c r="G82" s="41">
        <v>0.202048843446189</v>
      </c>
      <c r="H82" s="41">
        <v>0.0120886124356168</v>
      </c>
      <c r="I82" s="42">
        <v>12.06594</v>
      </c>
      <c r="J82" s="42">
        <v>16.318813</v>
      </c>
      <c r="K82" s="41">
        <v>-0.260611663360564</v>
      </c>
      <c r="L82" s="42">
        <v>8.788569</v>
      </c>
      <c r="M82" s="41">
        <v>0.37291292814564</v>
      </c>
      <c r="N82" s="41">
        <v>2.46882388279654e-5</v>
      </c>
      <c r="O82" s="40">
        <v>6681532</v>
      </c>
      <c r="P82" s="40">
        <v>8876061</v>
      </c>
      <c r="Q82" s="41">
        <v>-0.247241315714257</v>
      </c>
      <c r="R82" s="41">
        <v>0.0120886124356168</v>
      </c>
      <c r="S82" s="42">
        <v>12.06594</v>
      </c>
      <c r="T82" s="42">
        <v>16.318813</v>
      </c>
      <c r="U82" s="41">
        <v>-0.260611663360564</v>
      </c>
      <c r="V82" s="41">
        <v>2.46882388279654e-5</v>
      </c>
      <c r="W82" s="40">
        <v>294533</v>
      </c>
      <c r="X82" s="41">
        <v>0.0077491970416065</v>
      </c>
      <c r="Y82" s="40">
        <v>325343</v>
      </c>
      <c r="Z82" s="41">
        <v>-0.0947</v>
      </c>
    </row>
    <row r="83" ht="13.8" customHeight="true" spans="1:26">
      <c r="A83" s="38"/>
      <c r="B83" s="39" t="s">
        <v>105</v>
      </c>
      <c r="C83" s="40">
        <v>3297438</v>
      </c>
      <c r="D83" s="40">
        <v>6158978</v>
      </c>
      <c r="E83" s="41">
        <v>-0.464612797772617</v>
      </c>
      <c r="F83" s="40">
        <v>3718890</v>
      </c>
      <c r="G83" s="41">
        <v>-0.113327363810169</v>
      </c>
      <c r="H83" s="41">
        <v>0.00596591470526153</v>
      </c>
      <c r="I83" s="42">
        <v>7.007855</v>
      </c>
      <c r="J83" s="42">
        <v>12.975025</v>
      </c>
      <c r="K83" s="41">
        <v>-0.45989660906241</v>
      </c>
      <c r="L83" s="42">
        <v>8.090614</v>
      </c>
      <c r="M83" s="41">
        <v>-0.133829027067661</v>
      </c>
      <c r="N83" s="41">
        <v>1.43388412267715e-5</v>
      </c>
      <c r="O83" s="40">
        <v>3297438</v>
      </c>
      <c r="P83" s="40">
        <v>6158978</v>
      </c>
      <c r="Q83" s="41">
        <v>-0.464612797772617</v>
      </c>
      <c r="R83" s="41">
        <v>0.00596591470526153</v>
      </c>
      <c r="S83" s="42">
        <v>7.007855</v>
      </c>
      <c r="T83" s="42">
        <v>12.975025</v>
      </c>
      <c r="U83" s="41">
        <v>-0.45989660906241</v>
      </c>
      <c r="V83" s="41">
        <v>1.43388412267715e-5</v>
      </c>
      <c r="W83" s="40">
        <v>173305</v>
      </c>
      <c r="X83" s="41">
        <v>0.00455967444495392</v>
      </c>
      <c r="Y83" s="40">
        <v>271569</v>
      </c>
      <c r="Z83" s="41">
        <v>-0.3618</v>
      </c>
    </row>
    <row r="84" ht="13.8" customHeight="true" spans="1:26">
      <c r="A84" s="38"/>
      <c r="B84" s="39" t="s">
        <v>106</v>
      </c>
      <c r="C84" s="40">
        <v>2554225</v>
      </c>
      <c r="D84" s="40">
        <v>2555949</v>
      </c>
      <c r="E84" s="41">
        <v>-0.000674504851231382</v>
      </c>
      <c r="F84" s="40">
        <v>3155714</v>
      </c>
      <c r="G84" s="41">
        <v>-0.190603140842294</v>
      </c>
      <c r="H84" s="41">
        <v>0.00462125094938756</v>
      </c>
      <c r="I84" s="42">
        <v>8.842805</v>
      </c>
      <c r="J84" s="42">
        <v>7.305198</v>
      </c>
      <c r="K84" s="41">
        <v>0.210481221727323</v>
      </c>
      <c r="L84" s="42">
        <v>9.510095</v>
      </c>
      <c r="M84" s="41">
        <v>-0.0701664915019251</v>
      </c>
      <c r="N84" s="41">
        <v>1.80933505179975e-5</v>
      </c>
      <c r="O84" s="40">
        <v>2554225</v>
      </c>
      <c r="P84" s="40">
        <v>2555949</v>
      </c>
      <c r="Q84" s="41">
        <v>-0.000674504851231382</v>
      </c>
      <c r="R84" s="41">
        <v>0.00462125094938756</v>
      </c>
      <c r="S84" s="42">
        <v>8.842805</v>
      </c>
      <c r="T84" s="42">
        <v>7.305198</v>
      </c>
      <c r="U84" s="41">
        <v>0.210481221727323</v>
      </c>
      <c r="V84" s="41">
        <v>1.80933505179975e-5</v>
      </c>
      <c r="W84" s="40">
        <v>258704</v>
      </c>
      <c r="X84" s="41">
        <v>0.00680653193853242</v>
      </c>
      <c r="Y84" s="40">
        <v>210557</v>
      </c>
      <c r="Z84" s="41">
        <v>0.2287</v>
      </c>
    </row>
    <row r="85" ht="13.8" customHeight="true" spans="1:26">
      <c r="A85" s="38"/>
      <c r="B85" s="39" t="s">
        <v>107</v>
      </c>
      <c r="C85" s="40">
        <v>0</v>
      </c>
      <c r="D85" s="40">
        <v>0</v>
      </c>
      <c r="E85" s="41"/>
      <c r="F85" s="40"/>
      <c r="G85" s="41"/>
      <c r="H85" s="41">
        <v>0</v>
      </c>
      <c r="I85" s="42">
        <v>0</v>
      </c>
      <c r="J85" s="42">
        <v>0</v>
      </c>
      <c r="K85" s="41"/>
      <c r="L85" s="42">
        <v>0</v>
      </c>
      <c r="M85" s="41"/>
      <c r="N85" s="41">
        <v>0</v>
      </c>
      <c r="O85" s="40">
        <v>0</v>
      </c>
      <c r="P85" s="40">
        <v>0</v>
      </c>
      <c r="Q85" s="41"/>
      <c r="R85" s="41">
        <v>0</v>
      </c>
      <c r="S85" s="42">
        <v>0</v>
      </c>
      <c r="T85" s="42">
        <v>0</v>
      </c>
      <c r="U85" s="41"/>
      <c r="V85" s="41">
        <v>0</v>
      </c>
      <c r="W85" s="40">
        <v>0</v>
      </c>
      <c r="X85" s="41">
        <v>0</v>
      </c>
      <c r="Y85" s="40">
        <v>0</v>
      </c>
      <c r="Z85" s="41">
        <v>0</v>
      </c>
    </row>
    <row r="86" ht="13.8" customHeight="true" spans="1:26">
      <c r="A86" s="38"/>
      <c r="B86" s="39" t="s">
        <v>108</v>
      </c>
      <c r="C86" s="40">
        <v>929962</v>
      </c>
      <c r="D86" s="40">
        <v>1120682</v>
      </c>
      <c r="E86" s="41">
        <v>-0.170182085551477</v>
      </c>
      <c r="F86" s="40">
        <v>1586344</v>
      </c>
      <c r="G86" s="41">
        <v>-0.413770279334117</v>
      </c>
      <c r="H86" s="41">
        <v>0.00168254080020137</v>
      </c>
      <c r="I86" s="42">
        <v>8.233776</v>
      </c>
      <c r="J86" s="42">
        <v>4.755804</v>
      </c>
      <c r="K86" s="41">
        <v>0.731311046460283</v>
      </c>
      <c r="L86" s="42">
        <v>8.938967</v>
      </c>
      <c r="M86" s="41">
        <v>-0.0788895405923302</v>
      </c>
      <c r="N86" s="41">
        <v>1.68472102748704e-5</v>
      </c>
      <c r="O86" s="40">
        <v>929962</v>
      </c>
      <c r="P86" s="40">
        <v>1120682</v>
      </c>
      <c r="Q86" s="41">
        <v>-0.170182085551477</v>
      </c>
      <c r="R86" s="41">
        <v>0.00168254080020137</v>
      </c>
      <c r="S86" s="42">
        <v>8.233776</v>
      </c>
      <c r="T86" s="42">
        <v>4.755804</v>
      </c>
      <c r="U86" s="41">
        <v>0.731311046460283</v>
      </c>
      <c r="V86" s="41">
        <v>1.68472102748704e-5</v>
      </c>
      <c r="W86" s="40">
        <v>118673</v>
      </c>
      <c r="X86" s="41">
        <v>0.00312230025334536</v>
      </c>
      <c r="Y86" s="40">
        <v>64120</v>
      </c>
      <c r="Z86" s="41">
        <v>0.8508</v>
      </c>
    </row>
    <row r="87" ht="13.8" customHeight="true" spans="1:26">
      <c r="A87" s="7"/>
      <c r="B87" s="8" t="s">
        <v>55</v>
      </c>
      <c r="C87" s="9">
        <v>187417580</v>
      </c>
      <c r="D87" s="9">
        <v>189575911</v>
      </c>
      <c r="E87" s="15">
        <v>-0.0113850488103417</v>
      </c>
      <c r="F87" s="9">
        <v>199723154</v>
      </c>
      <c r="G87" s="15">
        <v>-0.0616131567800096</v>
      </c>
      <c r="H87" s="15">
        <v>0.339086677762108</v>
      </c>
      <c r="I87" s="18">
        <v>67519.605677</v>
      </c>
      <c r="J87" s="18">
        <v>64218.137202</v>
      </c>
      <c r="K87" s="15">
        <v>0.0514102186523277</v>
      </c>
      <c r="L87" s="18">
        <v>62829.531159</v>
      </c>
      <c r="M87" s="15">
        <v>0.0746476128578937</v>
      </c>
      <c r="N87" s="15">
        <v>0.138152531052187</v>
      </c>
      <c r="O87" s="9">
        <v>187417580</v>
      </c>
      <c r="P87" s="9">
        <v>189575911</v>
      </c>
      <c r="Q87" s="15">
        <v>-0.0113850488103417</v>
      </c>
      <c r="R87" s="15">
        <v>0.339086677762108</v>
      </c>
      <c r="S87" s="18">
        <v>67519.605677</v>
      </c>
      <c r="T87" s="18">
        <v>64218.137202</v>
      </c>
      <c r="U87" s="15">
        <v>0.0514102186523277</v>
      </c>
      <c r="V87" s="15">
        <v>0.138152531052187</v>
      </c>
      <c r="W87" s="9">
        <v>11397334</v>
      </c>
      <c r="X87" s="15">
        <v>0.299865165923687</v>
      </c>
      <c r="Y87" s="9">
        <v>12119363</v>
      </c>
      <c r="Z87" s="15">
        <v>-0.0596</v>
      </c>
    </row>
    <row r="88" ht="13.8" customHeight="true" spans="1:26">
      <c r="A88" s="38" t="s">
        <v>109</v>
      </c>
      <c r="B88" s="39" t="s">
        <v>110</v>
      </c>
      <c r="C88" s="40">
        <v>2792585</v>
      </c>
      <c r="D88" s="40">
        <v>2311868</v>
      </c>
      <c r="E88" s="41">
        <v>0.207934449544697</v>
      </c>
      <c r="F88" s="40">
        <v>3337195</v>
      </c>
      <c r="G88" s="41">
        <v>-0.163193939820718</v>
      </c>
      <c r="H88" s="41">
        <v>0.00505250558682006</v>
      </c>
      <c r="I88" s="42">
        <v>1102.299722</v>
      </c>
      <c r="J88" s="42">
        <v>1105.206139</v>
      </c>
      <c r="K88" s="41">
        <v>-0.00262975104592683</v>
      </c>
      <c r="L88" s="42">
        <v>1285.366397</v>
      </c>
      <c r="M88" s="41">
        <v>-0.142423728695002</v>
      </c>
      <c r="N88" s="41">
        <v>0.00225542633203346</v>
      </c>
      <c r="O88" s="40">
        <v>2792585</v>
      </c>
      <c r="P88" s="40">
        <v>2311868</v>
      </c>
      <c r="Q88" s="41">
        <v>0.207934449544697</v>
      </c>
      <c r="R88" s="41">
        <v>0.00505250558682006</v>
      </c>
      <c r="S88" s="42">
        <v>1102.299722</v>
      </c>
      <c r="T88" s="42">
        <v>1105.206139</v>
      </c>
      <c r="U88" s="41">
        <v>-0.00262975104592683</v>
      </c>
      <c r="V88" s="41">
        <v>0.00225542633203346</v>
      </c>
      <c r="W88" s="40">
        <v>272956</v>
      </c>
      <c r="X88" s="41">
        <v>0.00718150369462418</v>
      </c>
      <c r="Y88" s="40">
        <v>264346</v>
      </c>
      <c r="Z88" s="41">
        <v>0.032571</v>
      </c>
    </row>
    <row r="89" ht="13.8" customHeight="true" spans="1:26">
      <c r="A89" s="38"/>
      <c r="B89" s="39" t="s">
        <v>111</v>
      </c>
      <c r="C89" s="40">
        <v>3528402</v>
      </c>
      <c r="D89" s="40">
        <v>2999842</v>
      </c>
      <c r="E89" s="41">
        <v>0.17619594631984</v>
      </c>
      <c r="F89" s="40">
        <v>3686821</v>
      </c>
      <c r="G89" s="41">
        <v>-0.042968996867491</v>
      </c>
      <c r="H89" s="41">
        <v>0.00638378807361175</v>
      </c>
      <c r="I89" s="42">
        <v>1208.107625</v>
      </c>
      <c r="J89" s="42">
        <v>1166.494454</v>
      </c>
      <c r="K89" s="41">
        <v>0.0356736981108699</v>
      </c>
      <c r="L89" s="42">
        <v>1251.603173</v>
      </c>
      <c r="M89" s="41">
        <v>-0.0347518677950811</v>
      </c>
      <c r="N89" s="41">
        <v>0.00247192092583636</v>
      </c>
      <c r="O89" s="40">
        <v>3528402</v>
      </c>
      <c r="P89" s="40">
        <v>2999842</v>
      </c>
      <c r="Q89" s="41">
        <v>0.17619594631984</v>
      </c>
      <c r="R89" s="41">
        <v>0.00638378807361175</v>
      </c>
      <c r="S89" s="42">
        <v>1208.107625</v>
      </c>
      <c r="T89" s="42">
        <v>1166.494454</v>
      </c>
      <c r="U89" s="41">
        <v>0.0356736981108699</v>
      </c>
      <c r="V89" s="41">
        <v>0.00247192092583636</v>
      </c>
      <c r="W89" s="40">
        <v>252565</v>
      </c>
      <c r="X89" s="41">
        <v>0.00664501414379151</v>
      </c>
      <c r="Y89" s="40">
        <v>242292</v>
      </c>
      <c r="Z89" s="41">
        <v>0.042399</v>
      </c>
    </row>
    <row r="90" ht="13.8" customHeight="true" spans="1:26">
      <c r="A90" s="38"/>
      <c r="B90" s="39" t="s">
        <v>112</v>
      </c>
      <c r="C90" s="40">
        <v>35604970</v>
      </c>
      <c r="D90" s="40">
        <v>28864472</v>
      </c>
      <c r="E90" s="41">
        <v>0.23352230382042</v>
      </c>
      <c r="F90" s="40">
        <v>39895295</v>
      </c>
      <c r="G90" s="41">
        <v>-0.10753962340672</v>
      </c>
      <c r="H90" s="41">
        <v>0.0644185619573122</v>
      </c>
      <c r="I90" s="42">
        <v>9912.176027</v>
      </c>
      <c r="J90" s="42">
        <v>8972.866759</v>
      </c>
      <c r="K90" s="41">
        <v>0.104683296122485</v>
      </c>
      <c r="L90" s="42">
        <v>10737.861791</v>
      </c>
      <c r="M90" s="41">
        <v>-0.076894802715011</v>
      </c>
      <c r="N90" s="41">
        <v>0.0202814011224495</v>
      </c>
      <c r="O90" s="40">
        <v>35604970</v>
      </c>
      <c r="P90" s="40">
        <v>28864472</v>
      </c>
      <c r="Q90" s="41">
        <v>0.23352230382042</v>
      </c>
      <c r="R90" s="41">
        <v>0.0644185619573122</v>
      </c>
      <c r="S90" s="42">
        <v>9912.176027</v>
      </c>
      <c r="T90" s="42">
        <v>8972.866759</v>
      </c>
      <c r="U90" s="41">
        <v>0.104683296122485</v>
      </c>
      <c r="V90" s="41">
        <v>0.0202814011224495</v>
      </c>
      <c r="W90" s="40">
        <v>4039581</v>
      </c>
      <c r="X90" s="41">
        <v>0.106281839843175</v>
      </c>
      <c r="Y90" s="40">
        <v>4170496</v>
      </c>
      <c r="Z90" s="41">
        <v>-0.031391</v>
      </c>
    </row>
    <row r="91" ht="13.8" customHeight="true" spans="1:26">
      <c r="A91" s="38"/>
      <c r="B91" s="39" t="s">
        <v>113</v>
      </c>
      <c r="C91" s="40">
        <v>12180088</v>
      </c>
      <c r="D91" s="40">
        <v>13564522</v>
      </c>
      <c r="E91" s="41">
        <v>-0.102062866645798</v>
      </c>
      <c r="F91" s="40">
        <v>20756539</v>
      </c>
      <c r="G91" s="41">
        <v>-0.413192729288828</v>
      </c>
      <c r="H91" s="41">
        <v>0.0220369165729817</v>
      </c>
      <c r="I91" s="42">
        <v>2740.513403</v>
      </c>
      <c r="J91" s="42">
        <v>3220.692048</v>
      </c>
      <c r="K91" s="41">
        <v>-0.149091759734739</v>
      </c>
      <c r="L91" s="42">
        <v>4474.488439</v>
      </c>
      <c r="M91" s="41">
        <v>-0.387524754983505</v>
      </c>
      <c r="N91" s="41">
        <v>0.00560739150074541</v>
      </c>
      <c r="O91" s="40">
        <v>12180088</v>
      </c>
      <c r="P91" s="40">
        <v>13564522</v>
      </c>
      <c r="Q91" s="41">
        <v>-0.102062866645798</v>
      </c>
      <c r="R91" s="41">
        <v>0.0220369165729817</v>
      </c>
      <c r="S91" s="42">
        <v>2740.513403</v>
      </c>
      <c r="T91" s="42">
        <v>3220.692048</v>
      </c>
      <c r="U91" s="41">
        <v>-0.149091759734739</v>
      </c>
      <c r="V91" s="41">
        <v>0.00560739150074541</v>
      </c>
      <c r="W91" s="40">
        <v>2072124</v>
      </c>
      <c r="X91" s="41">
        <v>0.0545178203143343</v>
      </c>
      <c r="Y91" s="40">
        <v>2028193</v>
      </c>
      <c r="Z91" s="41">
        <v>0.02166</v>
      </c>
    </row>
    <row r="92" ht="13.8" customHeight="true" spans="1:26">
      <c r="A92" s="38"/>
      <c r="B92" s="39" t="s">
        <v>114</v>
      </c>
      <c r="C92" s="40">
        <v>8964311</v>
      </c>
      <c r="D92" s="40">
        <v>12239983</v>
      </c>
      <c r="E92" s="41">
        <v>-0.267620633133232</v>
      </c>
      <c r="F92" s="40">
        <v>13583401</v>
      </c>
      <c r="G92" s="41">
        <v>-0.340054011510078</v>
      </c>
      <c r="H92" s="41">
        <v>0.0162187476511879</v>
      </c>
      <c r="I92" s="42">
        <v>6863.828567</v>
      </c>
      <c r="J92" s="42">
        <v>9137.90313</v>
      </c>
      <c r="K92" s="41">
        <v>-0.248861749861864</v>
      </c>
      <c r="L92" s="42">
        <v>10618.974912</v>
      </c>
      <c r="M92" s="41">
        <v>-0.353626068063923</v>
      </c>
      <c r="N92" s="41">
        <v>0.0140441473218255</v>
      </c>
      <c r="O92" s="40">
        <v>8964311</v>
      </c>
      <c r="P92" s="40">
        <v>12239983</v>
      </c>
      <c r="Q92" s="41">
        <v>-0.267620633133232</v>
      </c>
      <c r="R92" s="41">
        <v>0.0162187476511879</v>
      </c>
      <c r="S92" s="42">
        <v>6863.828567</v>
      </c>
      <c r="T92" s="42">
        <v>9137.90313</v>
      </c>
      <c r="U92" s="41">
        <v>-0.248861749861864</v>
      </c>
      <c r="V92" s="41">
        <v>0.0140441473218255</v>
      </c>
      <c r="W92" s="40">
        <v>753577</v>
      </c>
      <c r="X92" s="41">
        <v>0.0198266973786391</v>
      </c>
      <c r="Y92" s="40">
        <v>817735</v>
      </c>
      <c r="Z92" s="41">
        <v>-0.078458</v>
      </c>
    </row>
    <row r="93" ht="13.8" customHeight="true" spans="1:26">
      <c r="A93" s="38"/>
      <c r="B93" s="39" t="s">
        <v>115</v>
      </c>
      <c r="C93" s="40">
        <v>7085679</v>
      </c>
      <c r="D93" s="40">
        <v>6135443</v>
      </c>
      <c r="E93" s="41">
        <v>0.154876510139529</v>
      </c>
      <c r="F93" s="40">
        <v>9004305</v>
      </c>
      <c r="G93" s="41">
        <v>-0.213078744000786</v>
      </c>
      <c r="H93" s="41">
        <v>0.0128198184599264</v>
      </c>
      <c r="I93" s="42">
        <v>2800.921312</v>
      </c>
      <c r="J93" s="42">
        <v>2504.95642</v>
      </c>
      <c r="K93" s="41">
        <v>0.118151712994672</v>
      </c>
      <c r="L93" s="42">
        <v>3704.501152</v>
      </c>
      <c r="M93" s="41">
        <v>-0.243914039414503</v>
      </c>
      <c r="N93" s="41">
        <v>0.00573099271909143</v>
      </c>
      <c r="O93" s="40">
        <v>7085679</v>
      </c>
      <c r="P93" s="40">
        <v>6135443</v>
      </c>
      <c r="Q93" s="41">
        <v>0.154876510139529</v>
      </c>
      <c r="R93" s="41">
        <v>0.0128198184599264</v>
      </c>
      <c r="S93" s="42">
        <v>2800.921312</v>
      </c>
      <c r="T93" s="42">
        <v>2504.95642</v>
      </c>
      <c r="U93" s="41">
        <v>0.118151712994672</v>
      </c>
      <c r="V93" s="41">
        <v>0.00573099271909143</v>
      </c>
      <c r="W93" s="40">
        <v>592818</v>
      </c>
      <c r="X93" s="41">
        <v>0.0155971096339326</v>
      </c>
      <c r="Y93" s="40">
        <v>637943</v>
      </c>
      <c r="Z93" s="41">
        <v>-0.070735</v>
      </c>
    </row>
    <row r="94" ht="13.8" customHeight="true" spans="1:26">
      <c r="A94" s="38"/>
      <c r="B94" s="39" t="s">
        <v>116</v>
      </c>
      <c r="C94" s="40">
        <v>18137114</v>
      </c>
      <c r="D94" s="40">
        <v>13835813</v>
      </c>
      <c r="E94" s="41">
        <v>0.310881695206491</v>
      </c>
      <c r="F94" s="40">
        <v>30732146</v>
      </c>
      <c r="G94" s="41">
        <v>-0.409832492660942</v>
      </c>
      <c r="H94" s="41">
        <v>0.0328147110343257</v>
      </c>
      <c r="I94" s="42">
        <v>15440.008249</v>
      </c>
      <c r="J94" s="42">
        <v>10045.236844</v>
      </c>
      <c r="K94" s="41">
        <v>0.537047706169545</v>
      </c>
      <c r="L94" s="42">
        <v>29068.686844</v>
      </c>
      <c r="M94" s="41">
        <v>-0.468843971801673</v>
      </c>
      <c r="N94" s="41">
        <v>0.0315919531472117</v>
      </c>
      <c r="O94" s="40">
        <v>18137114</v>
      </c>
      <c r="P94" s="40">
        <v>13835813</v>
      </c>
      <c r="Q94" s="41">
        <v>0.310881695206491</v>
      </c>
      <c r="R94" s="41">
        <v>0.0328147110343257</v>
      </c>
      <c r="S94" s="42">
        <v>15440.008249</v>
      </c>
      <c r="T94" s="42">
        <v>10045.236844</v>
      </c>
      <c r="U94" s="41">
        <v>0.537047706169545</v>
      </c>
      <c r="V94" s="41">
        <v>0.0315919531472117</v>
      </c>
      <c r="W94" s="40">
        <v>516282</v>
      </c>
      <c r="X94" s="41">
        <v>0.013583438687803</v>
      </c>
      <c r="Y94" s="40">
        <v>600927</v>
      </c>
      <c r="Z94" s="41">
        <v>-0.140857</v>
      </c>
    </row>
    <row r="95" ht="13.8" customHeight="true" spans="1:26">
      <c r="A95" s="38"/>
      <c r="B95" s="39" t="s">
        <v>117</v>
      </c>
      <c r="C95" s="40">
        <v>17885884</v>
      </c>
      <c r="D95" s="40">
        <v>15701369</v>
      </c>
      <c r="E95" s="41">
        <v>0.139128951112479</v>
      </c>
      <c r="F95" s="40">
        <v>23523109</v>
      </c>
      <c r="G95" s="41">
        <v>-0.239646255943464</v>
      </c>
      <c r="H95" s="41">
        <v>0.0323601712518027</v>
      </c>
      <c r="I95" s="42">
        <v>4652.168855</v>
      </c>
      <c r="J95" s="42">
        <v>4601.457874</v>
      </c>
      <c r="K95" s="41">
        <v>0.0110206335445417</v>
      </c>
      <c r="L95" s="42">
        <v>6072.68254</v>
      </c>
      <c r="M95" s="41">
        <v>-0.233918647260622</v>
      </c>
      <c r="N95" s="41">
        <v>0.00951884857377562</v>
      </c>
      <c r="O95" s="40">
        <v>17885884</v>
      </c>
      <c r="P95" s="40">
        <v>15701369</v>
      </c>
      <c r="Q95" s="41">
        <v>0.139128951112479</v>
      </c>
      <c r="R95" s="41">
        <v>0.0323601712518027</v>
      </c>
      <c r="S95" s="42">
        <v>4652.168855</v>
      </c>
      <c r="T95" s="42">
        <v>4601.457874</v>
      </c>
      <c r="U95" s="41">
        <v>0.0110206335445417</v>
      </c>
      <c r="V95" s="41">
        <v>0.00951884857377562</v>
      </c>
      <c r="W95" s="40">
        <v>1107706</v>
      </c>
      <c r="X95" s="41">
        <v>0.0291438720217082</v>
      </c>
      <c r="Y95" s="40">
        <v>1138567</v>
      </c>
      <c r="Z95" s="41">
        <v>-0.027105</v>
      </c>
    </row>
    <row r="96" ht="13.8" customHeight="true" spans="1:26">
      <c r="A96" s="38"/>
      <c r="B96" s="39" t="s">
        <v>118</v>
      </c>
      <c r="C96" s="40">
        <v>354335</v>
      </c>
      <c r="D96" s="40">
        <v>519297</v>
      </c>
      <c r="E96" s="41">
        <v>-0.31766407277531</v>
      </c>
      <c r="F96" s="40">
        <v>470743</v>
      </c>
      <c r="G96" s="41">
        <v>-0.247285673923988</v>
      </c>
      <c r="H96" s="41">
        <v>0.000641083285595921</v>
      </c>
      <c r="I96" s="42">
        <v>621.356951</v>
      </c>
      <c r="J96" s="42">
        <v>1271.925253</v>
      </c>
      <c r="K96" s="41">
        <v>-0.511483124079462</v>
      </c>
      <c r="L96" s="42">
        <v>863.344795</v>
      </c>
      <c r="M96" s="41">
        <v>-0.280291078838322</v>
      </c>
      <c r="N96" s="41">
        <v>0.0012713645852461</v>
      </c>
      <c r="O96" s="40">
        <v>354335</v>
      </c>
      <c r="P96" s="40">
        <v>519297</v>
      </c>
      <c r="Q96" s="41">
        <v>-0.31766407277531</v>
      </c>
      <c r="R96" s="41">
        <v>0.000641083285595921</v>
      </c>
      <c r="S96" s="42">
        <v>621.356951</v>
      </c>
      <c r="T96" s="42">
        <v>1271.925253</v>
      </c>
      <c r="U96" s="41">
        <v>-0.511483124079462</v>
      </c>
      <c r="V96" s="41">
        <v>0.0012713645852461</v>
      </c>
      <c r="W96" s="40">
        <v>32035</v>
      </c>
      <c r="X96" s="41">
        <v>0.000842844527532956</v>
      </c>
      <c r="Y96" s="40">
        <v>29472</v>
      </c>
      <c r="Z96" s="41">
        <v>0.086964</v>
      </c>
    </row>
    <row r="97" ht="13.8" customHeight="true" spans="1:26">
      <c r="A97" s="38"/>
      <c r="B97" s="39" t="s">
        <v>119</v>
      </c>
      <c r="C97" s="40">
        <v>3774113</v>
      </c>
      <c r="D97" s="40">
        <v>2447914</v>
      </c>
      <c r="E97" s="41">
        <v>0.541766990180211</v>
      </c>
      <c r="F97" s="40">
        <v>4287814</v>
      </c>
      <c r="G97" s="41">
        <v>-0.119804870267227</v>
      </c>
      <c r="H97" s="41">
        <v>0.0068283425635353</v>
      </c>
      <c r="I97" s="42">
        <v>2575.16913</v>
      </c>
      <c r="J97" s="42">
        <v>2671.795079</v>
      </c>
      <c r="K97" s="41">
        <v>-0.0361651796425066</v>
      </c>
      <c r="L97" s="42">
        <v>3020.869103</v>
      </c>
      <c r="M97" s="41">
        <v>-0.147540313003757</v>
      </c>
      <c r="N97" s="41">
        <v>0.00526907895313948</v>
      </c>
      <c r="O97" s="40">
        <v>3774113</v>
      </c>
      <c r="P97" s="40">
        <v>2447914</v>
      </c>
      <c r="Q97" s="41">
        <v>0.541766990180211</v>
      </c>
      <c r="R97" s="41">
        <v>0.0068283425635353</v>
      </c>
      <c r="S97" s="42">
        <v>2575.16913</v>
      </c>
      <c r="T97" s="42">
        <v>2671.795079</v>
      </c>
      <c r="U97" s="41">
        <v>-0.0361651796425066</v>
      </c>
      <c r="V97" s="41">
        <v>0.00526907895313948</v>
      </c>
      <c r="W97" s="40">
        <v>294868</v>
      </c>
      <c r="X97" s="41">
        <v>0.00775801093006361</v>
      </c>
      <c r="Y97" s="40">
        <v>276318</v>
      </c>
      <c r="Z97" s="41">
        <v>0.067133</v>
      </c>
    </row>
    <row r="98" ht="13.8" customHeight="true" spans="1:26">
      <c r="A98" s="38"/>
      <c r="B98" s="39" t="s">
        <v>120</v>
      </c>
      <c r="C98" s="40">
        <v>6620141</v>
      </c>
      <c r="D98" s="40">
        <v>8508134</v>
      </c>
      <c r="E98" s="41">
        <v>-0.221904474000997</v>
      </c>
      <c r="F98" s="40">
        <v>8522329</v>
      </c>
      <c r="G98" s="41">
        <v>-0.223200488974317</v>
      </c>
      <c r="H98" s="41">
        <v>0.0119775403033521</v>
      </c>
      <c r="I98" s="42">
        <v>5144.648058</v>
      </c>
      <c r="J98" s="42">
        <v>8189.892748</v>
      </c>
      <c r="K98" s="41">
        <v>-0.371829617761925</v>
      </c>
      <c r="L98" s="42">
        <v>6734.246799</v>
      </c>
      <c r="M98" s="41">
        <v>-0.236046998045282</v>
      </c>
      <c r="N98" s="41">
        <v>0.0105265151278501</v>
      </c>
      <c r="O98" s="40">
        <v>6620141</v>
      </c>
      <c r="P98" s="40">
        <v>8508134</v>
      </c>
      <c r="Q98" s="41">
        <v>-0.221904474000997</v>
      </c>
      <c r="R98" s="41">
        <v>0.0119775403033521</v>
      </c>
      <c r="S98" s="42">
        <v>5144.648058</v>
      </c>
      <c r="T98" s="42">
        <v>8189.892748</v>
      </c>
      <c r="U98" s="41">
        <v>-0.371829617761925</v>
      </c>
      <c r="V98" s="41">
        <v>0.0105265151278501</v>
      </c>
      <c r="W98" s="40">
        <v>746293</v>
      </c>
      <c r="X98" s="41">
        <v>0.0196350545024552</v>
      </c>
      <c r="Y98" s="40">
        <v>616311</v>
      </c>
      <c r="Z98" s="41">
        <v>0.210903</v>
      </c>
    </row>
    <row r="99" ht="13.8" customHeight="true" spans="1:26">
      <c r="A99" s="38"/>
      <c r="B99" s="39" t="s">
        <v>121</v>
      </c>
      <c r="C99" s="40">
        <v>2927263</v>
      </c>
      <c r="D99" s="40">
        <v>3933276</v>
      </c>
      <c r="E99" s="41">
        <v>-0.255769745118319</v>
      </c>
      <c r="F99" s="40">
        <v>3986208</v>
      </c>
      <c r="G99" s="41">
        <v>-0.265652218850597</v>
      </c>
      <c r="H99" s="41">
        <v>0.0052961727795543</v>
      </c>
      <c r="I99" s="42">
        <v>958.670852</v>
      </c>
      <c r="J99" s="42">
        <v>1332.754316</v>
      </c>
      <c r="K99" s="41">
        <v>-0.280684488888198</v>
      </c>
      <c r="L99" s="42">
        <v>1388.552617</v>
      </c>
      <c r="M99" s="41">
        <v>-0.309589827376343</v>
      </c>
      <c r="N99" s="41">
        <v>0.00196154588466253</v>
      </c>
      <c r="O99" s="40">
        <v>2927263</v>
      </c>
      <c r="P99" s="40">
        <v>3933276</v>
      </c>
      <c r="Q99" s="41">
        <v>-0.255769745118319</v>
      </c>
      <c r="R99" s="41">
        <v>0.0052961727795543</v>
      </c>
      <c r="S99" s="42">
        <v>958.670852</v>
      </c>
      <c r="T99" s="42">
        <v>1332.754316</v>
      </c>
      <c r="U99" s="41">
        <v>-0.280684488888198</v>
      </c>
      <c r="V99" s="41">
        <v>0.00196154588466253</v>
      </c>
      <c r="W99" s="40">
        <v>299724</v>
      </c>
      <c r="X99" s="41">
        <v>0.00788577284751952</v>
      </c>
      <c r="Y99" s="40">
        <v>345543</v>
      </c>
      <c r="Z99" s="41">
        <v>-0.1326</v>
      </c>
    </row>
    <row r="100" ht="13.8" customHeight="true" spans="1:26">
      <c r="A100" s="38"/>
      <c r="B100" s="39" t="s">
        <v>122</v>
      </c>
      <c r="C100" s="40">
        <v>5867</v>
      </c>
      <c r="D100" s="40">
        <v>1556270</v>
      </c>
      <c r="E100" s="41">
        <v>-0.996230088609303</v>
      </c>
      <c r="F100" s="40">
        <v>5798</v>
      </c>
      <c r="G100" s="41">
        <v>0.0119006553984132</v>
      </c>
      <c r="H100" s="41">
        <v>1.06149142381963e-5</v>
      </c>
      <c r="I100" s="42">
        <v>0.775344</v>
      </c>
      <c r="J100" s="42">
        <v>210.705352</v>
      </c>
      <c r="K100" s="41">
        <v>-0.996320245344314</v>
      </c>
      <c r="L100" s="42">
        <v>0.7622</v>
      </c>
      <c r="M100" s="41">
        <v>0.0172448176331671</v>
      </c>
      <c r="N100" s="41">
        <v>1.58643900482101e-6</v>
      </c>
      <c r="O100" s="40">
        <v>5867</v>
      </c>
      <c r="P100" s="40">
        <v>1556270</v>
      </c>
      <c r="Q100" s="41">
        <v>-0.996230088609303</v>
      </c>
      <c r="R100" s="41">
        <v>1.06149142381963e-5</v>
      </c>
      <c r="S100" s="42">
        <v>0.775344</v>
      </c>
      <c r="T100" s="42">
        <v>210.705352</v>
      </c>
      <c r="U100" s="41">
        <v>-0.996320245344314</v>
      </c>
      <c r="V100" s="41">
        <v>1.58643900482101e-6</v>
      </c>
      <c r="W100" s="40">
        <v>372</v>
      </c>
      <c r="X100" s="41">
        <v>9.78736270461245e-6</v>
      </c>
      <c r="Y100" s="40">
        <v>135</v>
      </c>
      <c r="Z100" s="41">
        <v>1.755556</v>
      </c>
    </row>
    <row r="101" ht="13.8" customHeight="true" spans="1:26">
      <c r="A101" s="38"/>
      <c r="B101" s="39" t="s">
        <v>123</v>
      </c>
      <c r="C101" s="40">
        <v>5361414</v>
      </c>
      <c r="D101" s="40">
        <v>7083119</v>
      </c>
      <c r="E101" s="41">
        <v>-0.243071590354475</v>
      </c>
      <c r="F101" s="40">
        <v>6560361</v>
      </c>
      <c r="G101" s="41">
        <v>-0.182756253809813</v>
      </c>
      <c r="H101" s="41">
        <v>0.00970017893394661</v>
      </c>
      <c r="I101" s="42">
        <v>1984.587015</v>
      </c>
      <c r="J101" s="42">
        <v>2618.306568</v>
      </c>
      <c r="K101" s="41">
        <v>-0.242034130282944</v>
      </c>
      <c r="L101" s="42">
        <v>2441.53574</v>
      </c>
      <c r="M101" s="41">
        <v>-0.18715627115907</v>
      </c>
      <c r="N101" s="41">
        <v>0.00406068306333356</v>
      </c>
      <c r="O101" s="40">
        <v>5361414</v>
      </c>
      <c r="P101" s="40">
        <v>7083119</v>
      </c>
      <c r="Q101" s="41">
        <v>-0.243071590354475</v>
      </c>
      <c r="R101" s="41">
        <v>0.00970017893394661</v>
      </c>
      <c r="S101" s="42">
        <v>1984.587015</v>
      </c>
      <c r="T101" s="42">
        <v>2618.306568</v>
      </c>
      <c r="U101" s="41">
        <v>-0.242034130282944</v>
      </c>
      <c r="V101" s="41">
        <v>0.00406068306333356</v>
      </c>
      <c r="W101" s="40">
        <v>448529</v>
      </c>
      <c r="X101" s="41">
        <v>0.0118008494799385</v>
      </c>
      <c r="Y101" s="40">
        <v>525602</v>
      </c>
      <c r="Z101" s="41">
        <v>-0.146638</v>
      </c>
    </row>
    <row r="102" ht="13.8" customHeight="true" spans="1:26">
      <c r="A102" s="38"/>
      <c r="B102" s="39" t="s">
        <v>124</v>
      </c>
      <c r="C102" s="40">
        <v>2248369</v>
      </c>
      <c r="D102" s="40">
        <v>4333599</v>
      </c>
      <c r="E102" s="41">
        <v>-0.481177423199516</v>
      </c>
      <c r="F102" s="40">
        <v>3089018</v>
      </c>
      <c r="G102" s="41">
        <v>-0.272141178847129</v>
      </c>
      <c r="H102" s="41">
        <v>0.00406787866214745</v>
      </c>
      <c r="I102" s="42">
        <v>567.856857</v>
      </c>
      <c r="J102" s="42">
        <v>1230.113782</v>
      </c>
      <c r="K102" s="41">
        <v>-0.53837046189602</v>
      </c>
      <c r="L102" s="42">
        <v>772.402678</v>
      </c>
      <c r="M102" s="41">
        <v>-0.264817596864935</v>
      </c>
      <c r="N102" s="41">
        <v>0.00116189751529626</v>
      </c>
      <c r="O102" s="40">
        <v>2248369</v>
      </c>
      <c r="P102" s="40">
        <v>4333599</v>
      </c>
      <c r="Q102" s="41">
        <v>-0.481177423199516</v>
      </c>
      <c r="R102" s="41">
        <v>0.00406787866214745</v>
      </c>
      <c r="S102" s="42">
        <v>567.856857</v>
      </c>
      <c r="T102" s="42">
        <v>1230.113782</v>
      </c>
      <c r="U102" s="41">
        <v>-0.53837046189602</v>
      </c>
      <c r="V102" s="41">
        <v>0.00116189751529626</v>
      </c>
      <c r="W102" s="40">
        <v>234381</v>
      </c>
      <c r="X102" s="41">
        <v>0.00616659101631659</v>
      </c>
      <c r="Y102" s="40">
        <v>297397</v>
      </c>
      <c r="Z102" s="41">
        <v>-0.211892</v>
      </c>
    </row>
    <row r="103" ht="13.8" customHeight="true" spans="1:26">
      <c r="A103" s="38"/>
      <c r="B103" s="39" t="s">
        <v>125</v>
      </c>
      <c r="C103" s="40">
        <v>3150747</v>
      </c>
      <c r="D103" s="40">
        <v>16433803</v>
      </c>
      <c r="E103" s="41">
        <v>-0.808276453113135</v>
      </c>
      <c r="F103" s="40">
        <v>4504299</v>
      </c>
      <c r="G103" s="41">
        <v>-0.30050225351381</v>
      </c>
      <c r="H103" s="41">
        <v>0.0057005129011853</v>
      </c>
      <c r="I103" s="42">
        <v>1501.10731</v>
      </c>
      <c r="J103" s="42">
        <v>7624.493157</v>
      </c>
      <c r="K103" s="41">
        <v>-0.803120380713852</v>
      </c>
      <c r="L103" s="42">
        <v>2131.938209</v>
      </c>
      <c r="M103" s="41">
        <v>-0.295895489061053</v>
      </c>
      <c r="N103" s="41">
        <v>0.00307143047086962</v>
      </c>
      <c r="O103" s="40">
        <v>3150747</v>
      </c>
      <c r="P103" s="40">
        <v>16433803</v>
      </c>
      <c r="Q103" s="41">
        <v>-0.808276453113135</v>
      </c>
      <c r="R103" s="41">
        <v>0.0057005129011853</v>
      </c>
      <c r="S103" s="42">
        <v>1501.10731</v>
      </c>
      <c r="T103" s="42">
        <v>7624.493157</v>
      </c>
      <c r="U103" s="41">
        <v>-0.803120380713852</v>
      </c>
      <c r="V103" s="41">
        <v>0.00307143047086962</v>
      </c>
      <c r="W103" s="40">
        <v>268904</v>
      </c>
      <c r="X103" s="41">
        <v>0.00707489510946534</v>
      </c>
      <c r="Y103" s="40">
        <v>355535</v>
      </c>
      <c r="Z103" s="41">
        <v>-0.243664</v>
      </c>
    </row>
    <row r="104" ht="13.8" customHeight="true" spans="1:26">
      <c r="A104" s="38"/>
      <c r="B104" s="39" t="s">
        <v>126</v>
      </c>
      <c r="C104" s="40">
        <v>74237</v>
      </c>
      <c r="D104" s="40">
        <v>107886</v>
      </c>
      <c r="E104" s="41">
        <v>-0.311894036297573</v>
      </c>
      <c r="F104" s="40">
        <v>112339</v>
      </c>
      <c r="G104" s="41">
        <v>-0.339169834162668</v>
      </c>
      <c r="H104" s="41">
        <v>0.000134313855173168</v>
      </c>
      <c r="I104" s="42">
        <v>25.85545</v>
      </c>
      <c r="J104" s="42">
        <v>38.081082</v>
      </c>
      <c r="K104" s="41">
        <v>-0.321042138456045</v>
      </c>
      <c r="L104" s="42">
        <v>38.669412</v>
      </c>
      <c r="M104" s="41">
        <v>-0.331372041550567</v>
      </c>
      <c r="N104" s="41">
        <v>5.29030912307302e-5</v>
      </c>
      <c r="O104" s="40">
        <v>74237</v>
      </c>
      <c r="P104" s="40">
        <v>107886</v>
      </c>
      <c r="Q104" s="41">
        <v>-0.311894036297573</v>
      </c>
      <c r="R104" s="41">
        <v>0.000134313855173168</v>
      </c>
      <c r="S104" s="42">
        <v>25.85545</v>
      </c>
      <c r="T104" s="42">
        <v>38.081082</v>
      </c>
      <c r="U104" s="41">
        <v>-0.321042138456045</v>
      </c>
      <c r="V104" s="41">
        <v>5.29030912307302e-5</v>
      </c>
      <c r="W104" s="40">
        <v>15445</v>
      </c>
      <c r="X104" s="41">
        <v>0.000406359723044998</v>
      </c>
      <c r="Y104" s="40">
        <v>14765</v>
      </c>
      <c r="Z104" s="41">
        <v>0.046055</v>
      </c>
    </row>
    <row r="105" ht="13.8" customHeight="true" spans="1:26">
      <c r="A105" s="38"/>
      <c r="B105" s="39" t="s">
        <v>127</v>
      </c>
      <c r="C105" s="40">
        <v>4993022</v>
      </c>
      <c r="D105" s="40">
        <v>12572813</v>
      </c>
      <c r="E105" s="41">
        <v>-0.602871529227389</v>
      </c>
      <c r="F105" s="40">
        <v>5726397</v>
      </c>
      <c r="G105" s="41">
        <v>-0.128069185562929</v>
      </c>
      <c r="H105" s="41">
        <v>0.00903366291450948</v>
      </c>
      <c r="I105" s="42">
        <v>2096.439737</v>
      </c>
      <c r="J105" s="42">
        <v>5438.652763</v>
      </c>
      <c r="K105" s="41">
        <v>-0.614529585109311</v>
      </c>
      <c r="L105" s="42">
        <v>2413.878528</v>
      </c>
      <c r="M105" s="41">
        <v>-0.131505702262082</v>
      </c>
      <c r="N105" s="41">
        <v>0.0042895460209062</v>
      </c>
      <c r="O105" s="40">
        <v>4993022</v>
      </c>
      <c r="P105" s="40">
        <v>12572813</v>
      </c>
      <c r="Q105" s="41">
        <v>-0.602871529227389</v>
      </c>
      <c r="R105" s="41">
        <v>0.00903366291450948</v>
      </c>
      <c r="S105" s="42">
        <v>2096.439737</v>
      </c>
      <c r="T105" s="42">
        <v>5438.652763</v>
      </c>
      <c r="U105" s="41">
        <v>-0.614529585109311</v>
      </c>
      <c r="V105" s="41">
        <v>0.0042895460209062</v>
      </c>
      <c r="W105" s="40">
        <v>335058</v>
      </c>
      <c r="X105" s="41">
        <v>0.00881541444376892</v>
      </c>
      <c r="Y105" s="40">
        <v>389101</v>
      </c>
      <c r="Z105" s="41">
        <v>-0.138892</v>
      </c>
    </row>
    <row r="106" ht="13.8" customHeight="true" spans="1:26">
      <c r="A106" s="38"/>
      <c r="B106" s="39" t="s">
        <v>128</v>
      </c>
      <c r="C106" s="40">
        <v>2072162</v>
      </c>
      <c r="D106" s="40">
        <v>5545554</v>
      </c>
      <c r="E106" s="41">
        <v>-0.626338144033941</v>
      </c>
      <c r="F106" s="40">
        <v>1925047</v>
      </c>
      <c r="G106" s="41">
        <v>0.0764215107475298</v>
      </c>
      <c r="H106" s="41">
        <v>0.00374907481125775</v>
      </c>
      <c r="I106" s="42">
        <v>1868.944752</v>
      </c>
      <c r="J106" s="42">
        <v>4933.735653</v>
      </c>
      <c r="K106" s="41">
        <v>-0.621190739949034</v>
      </c>
      <c r="L106" s="42">
        <v>1682.823527</v>
      </c>
      <c r="M106" s="41">
        <v>0.110600560316507</v>
      </c>
      <c r="N106" s="41">
        <v>0.00382406628854847</v>
      </c>
      <c r="O106" s="40">
        <v>2072162</v>
      </c>
      <c r="P106" s="40">
        <v>5545554</v>
      </c>
      <c r="Q106" s="41">
        <v>-0.626338144033941</v>
      </c>
      <c r="R106" s="41">
        <v>0.00374907481125775</v>
      </c>
      <c r="S106" s="42">
        <v>1868.944752</v>
      </c>
      <c r="T106" s="42">
        <v>4933.735653</v>
      </c>
      <c r="U106" s="41">
        <v>-0.621190739949034</v>
      </c>
      <c r="V106" s="41">
        <v>0.00382406628854847</v>
      </c>
      <c r="W106" s="40">
        <v>97010</v>
      </c>
      <c r="X106" s="41">
        <v>0.00255234423649047</v>
      </c>
      <c r="Y106" s="40">
        <v>157320</v>
      </c>
      <c r="Z106" s="41">
        <v>-0.383359</v>
      </c>
    </row>
    <row r="107" ht="13.8" customHeight="true" spans="1:26">
      <c r="A107" s="38"/>
      <c r="B107" s="39" t="s">
        <v>129</v>
      </c>
      <c r="C107" s="40">
        <v>1031238</v>
      </c>
      <c r="D107" s="40">
        <v>1812837</v>
      </c>
      <c r="E107" s="41">
        <v>-0.431146870899038</v>
      </c>
      <c r="F107" s="40">
        <v>1272688</v>
      </c>
      <c r="G107" s="41">
        <v>-0.189716568396968</v>
      </c>
      <c r="H107" s="41">
        <v>0.00186577517115545</v>
      </c>
      <c r="I107" s="42">
        <v>2150.97396</v>
      </c>
      <c r="J107" s="42">
        <v>4092.27065</v>
      </c>
      <c r="K107" s="41">
        <v>-0.474381304667618</v>
      </c>
      <c r="L107" s="42">
        <v>2757.646984</v>
      </c>
      <c r="M107" s="41">
        <v>-0.219996623034038</v>
      </c>
      <c r="N107" s="41">
        <v>0.00440112903240149</v>
      </c>
      <c r="O107" s="40">
        <v>1031238</v>
      </c>
      <c r="P107" s="40">
        <v>1812837</v>
      </c>
      <c r="Q107" s="41">
        <v>-0.431146870899038</v>
      </c>
      <c r="R107" s="41">
        <v>0.00186577517115545</v>
      </c>
      <c r="S107" s="42">
        <v>2150.97396</v>
      </c>
      <c r="T107" s="42">
        <v>4092.27065</v>
      </c>
      <c r="U107" s="41">
        <v>-0.474381304667618</v>
      </c>
      <c r="V107" s="41">
        <v>0.00440112903240149</v>
      </c>
      <c r="W107" s="40">
        <v>130872</v>
      </c>
      <c r="X107" s="41">
        <v>0.00344325734375817</v>
      </c>
      <c r="Y107" s="40">
        <v>151057</v>
      </c>
      <c r="Z107" s="41">
        <v>-0.133625</v>
      </c>
    </row>
    <row r="108" ht="13.8" customHeight="true" spans="1:26">
      <c r="A108" s="38"/>
      <c r="B108" s="39" t="s">
        <v>130</v>
      </c>
      <c r="C108" s="40">
        <v>541063</v>
      </c>
      <c r="D108" s="40"/>
      <c r="E108" s="41"/>
      <c r="F108" s="40">
        <v>406032</v>
      </c>
      <c r="G108" s="41">
        <v>0.332562458131379</v>
      </c>
      <c r="H108" s="41">
        <v>0.000978922335514092</v>
      </c>
      <c r="I108" s="42">
        <v>416.840566</v>
      </c>
      <c r="J108" s="42"/>
      <c r="K108" s="41"/>
      <c r="L108" s="42">
        <v>297.620578</v>
      </c>
      <c r="M108" s="41">
        <v>0.400577099880506</v>
      </c>
      <c r="N108" s="41">
        <v>0.000852901592962692</v>
      </c>
      <c r="O108" s="40">
        <v>541063</v>
      </c>
      <c r="P108" s="40"/>
      <c r="Q108" s="41"/>
      <c r="R108" s="41">
        <v>0.000978922335514092</v>
      </c>
      <c r="S108" s="42">
        <v>416.840566</v>
      </c>
      <c r="T108" s="42"/>
      <c r="U108" s="41"/>
      <c r="V108" s="41">
        <v>0.000852901592962692</v>
      </c>
      <c r="W108" s="40">
        <v>28862</v>
      </c>
      <c r="X108" s="41">
        <v>0.00075936253328098</v>
      </c>
      <c r="Y108" s="40">
        <v>19635</v>
      </c>
      <c r="Z108" s="41">
        <v>0.469926</v>
      </c>
    </row>
    <row r="109" ht="13.8" customHeight="true" spans="1:26">
      <c r="A109" s="38"/>
      <c r="B109" s="39" t="s">
        <v>131</v>
      </c>
      <c r="C109" s="40">
        <v>63</v>
      </c>
      <c r="D109" s="40">
        <v>0</v>
      </c>
      <c r="E109" s="41"/>
      <c r="F109" s="40">
        <v>111</v>
      </c>
      <c r="G109" s="41">
        <v>-0.432432432432432</v>
      </c>
      <c r="H109" s="41">
        <v>1.13983227715419e-7</v>
      </c>
      <c r="I109" s="42">
        <v>0.050168</v>
      </c>
      <c r="J109" s="42">
        <v>0</v>
      </c>
      <c r="K109" s="41"/>
      <c r="L109" s="42">
        <v>0.100645</v>
      </c>
      <c r="M109" s="41">
        <v>-0.50153509861394</v>
      </c>
      <c r="N109" s="41">
        <v>1.02649239555423e-7</v>
      </c>
      <c r="O109" s="40">
        <v>63</v>
      </c>
      <c r="P109" s="40">
        <v>0</v>
      </c>
      <c r="Q109" s="41"/>
      <c r="R109" s="41">
        <v>1.13983227715419e-7</v>
      </c>
      <c r="S109" s="42">
        <v>0.050168</v>
      </c>
      <c r="T109" s="42">
        <v>0</v>
      </c>
      <c r="U109" s="41"/>
      <c r="V109" s="41">
        <v>1.02649239555423e-7</v>
      </c>
      <c r="W109" s="40">
        <v>16</v>
      </c>
      <c r="X109" s="41">
        <v>4.20961836757525e-7</v>
      </c>
      <c r="Y109" s="40">
        <v>11</v>
      </c>
      <c r="Z109" s="41">
        <v>0.454545</v>
      </c>
    </row>
    <row r="110" ht="13.8" customHeight="true" spans="1:26">
      <c r="A110" s="38"/>
      <c r="B110" s="39" t="s">
        <v>132</v>
      </c>
      <c r="C110" s="40">
        <v>4385851</v>
      </c>
      <c r="D110" s="40">
        <v>5140975</v>
      </c>
      <c r="E110" s="41">
        <v>-0.146883421918994</v>
      </c>
      <c r="F110" s="40">
        <v>5236179</v>
      </c>
      <c r="G110" s="41">
        <v>-0.162394753884464</v>
      </c>
      <c r="H110" s="41">
        <v>0.00793513417871268</v>
      </c>
      <c r="I110" s="42">
        <v>19.127392</v>
      </c>
      <c r="J110" s="42">
        <v>20.656434</v>
      </c>
      <c r="K110" s="41">
        <v>-0.0740225539413047</v>
      </c>
      <c r="L110" s="42">
        <v>20.27062</v>
      </c>
      <c r="M110" s="41">
        <v>-0.056398274941763</v>
      </c>
      <c r="N110" s="41">
        <v>3.9136745405009e-5</v>
      </c>
      <c r="O110" s="40">
        <v>4385851</v>
      </c>
      <c r="P110" s="40">
        <v>5140975</v>
      </c>
      <c r="Q110" s="41">
        <v>-0.146883421918994</v>
      </c>
      <c r="R110" s="41">
        <v>0.00793513417871268</v>
      </c>
      <c r="S110" s="42">
        <v>19.127392</v>
      </c>
      <c r="T110" s="42">
        <v>20.656434</v>
      </c>
      <c r="U110" s="41">
        <v>-0.0740225539413047</v>
      </c>
      <c r="V110" s="41">
        <v>3.9136745405009e-5</v>
      </c>
      <c r="W110" s="40">
        <v>792230</v>
      </c>
      <c r="X110" s="41">
        <v>0.0208436622459009</v>
      </c>
      <c r="Y110" s="40">
        <v>653485</v>
      </c>
      <c r="Z110" s="41">
        <v>0.212316</v>
      </c>
    </row>
    <row r="111" ht="13.8" customHeight="true" spans="1:26">
      <c r="A111" s="38"/>
      <c r="B111" s="39" t="s">
        <v>133</v>
      </c>
      <c r="C111" s="40">
        <v>1257868</v>
      </c>
      <c r="D111" s="40">
        <v>1658993</v>
      </c>
      <c r="E111" s="41">
        <v>-0.241788241421151</v>
      </c>
      <c r="F111" s="40">
        <v>2556495</v>
      </c>
      <c r="G111" s="41">
        <v>-0.507971656506271</v>
      </c>
      <c r="H111" s="41">
        <v>0.00227580721714189</v>
      </c>
      <c r="I111" s="42">
        <v>2.916534</v>
      </c>
      <c r="J111" s="42">
        <v>2.916934</v>
      </c>
      <c r="K111" s="41">
        <v>-0.000137130288172444</v>
      </c>
      <c r="L111" s="42">
        <v>4.791741</v>
      </c>
      <c r="M111" s="41">
        <v>-0.39134147692874</v>
      </c>
      <c r="N111" s="41">
        <v>5.96754898017735e-6</v>
      </c>
      <c r="O111" s="40">
        <v>1257868</v>
      </c>
      <c r="P111" s="40">
        <v>1658993</v>
      </c>
      <c r="Q111" s="41">
        <v>-0.241788241421151</v>
      </c>
      <c r="R111" s="41">
        <v>0.00227580721714189</v>
      </c>
      <c r="S111" s="42">
        <v>2.916534</v>
      </c>
      <c r="T111" s="42">
        <v>2.916934</v>
      </c>
      <c r="U111" s="41">
        <v>-0.000137130288172444</v>
      </c>
      <c r="V111" s="41">
        <v>5.96754898017735e-6</v>
      </c>
      <c r="W111" s="40">
        <v>404101</v>
      </c>
      <c r="X111" s="41">
        <v>0.010631943699722</v>
      </c>
      <c r="Y111" s="40">
        <v>292585</v>
      </c>
      <c r="Z111" s="41">
        <v>0.381141</v>
      </c>
    </row>
    <row r="112" ht="13.8" customHeight="true" spans="1:26">
      <c r="A112" s="38"/>
      <c r="B112" s="39" t="s">
        <v>134</v>
      </c>
      <c r="C112" s="40">
        <v>3579190</v>
      </c>
      <c r="D112" s="40">
        <v>6472944</v>
      </c>
      <c r="E112" s="41">
        <v>-0.447053767188469</v>
      </c>
      <c r="F112" s="40">
        <v>4139368</v>
      </c>
      <c r="G112" s="41">
        <v>-0.135329354626117</v>
      </c>
      <c r="H112" s="41">
        <v>0.00647567664772621</v>
      </c>
      <c r="I112" s="42">
        <v>29.652662</v>
      </c>
      <c r="J112" s="42">
        <v>73.630495</v>
      </c>
      <c r="K112" s="41">
        <v>-0.597277432400801</v>
      </c>
      <c r="L112" s="42">
        <v>33.988274</v>
      </c>
      <c r="M112" s="41">
        <v>-0.127561993880595</v>
      </c>
      <c r="N112" s="41">
        <v>6.06726041519296e-5</v>
      </c>
      <c r="O112" s="40">
        <v>3579190</v>
      </c>
      <c r="P112" s="40">
        <v>6472944</v>
      </c>
      <c r="Q112" s="41">
        <v>-0.447053767188469</v>
      </c>
      <c r="R112" s="41">
        <v>0.00647567664772621</v>
      </c>
      <c r="S112" s="42">
        <v>29.652662</v>
      </c>
      <c r="T112" s="42">
        <v>73.630495</v>
      </c>
      <c r="U112" s="41">
        <v>-0.597277432400801</v>
      </c>
      <c r="V112" s="41">
        <v>6.06726041519296e-5</v>
      </c>
      <c r="W112" s="40">
        <v>273299</v>
      </c>
      <c r="X112" s="41">
        <v>0.00719052806399967</v>
      </c>
      <c r="Y112" s="40">
        <v>286688</v>
      </c>
      <c r="Z112" s="41">
        <v>-0.046702</v>
      </c>
    </row>
    <row r="113" ht="13.8" customHeight="true" spans="1:26">
      <c r="A113" s="38"/>
      <c r="B113" s="39" t="s">
        <v>135</v>
      </c>
      <c r="C113" s="40">
        <v>1098609</v>
      </c>
      <c r="D113" s="40">
        <v>1563581</v>
      </c>
      <c r="E113" s="41">
        <v>-0.297376343150755</v>
      </c>
      <c r="F113" s="40">
        <v>523519</v>
      </c>
      <c r="G113" s="41">
        <v>1.0985083635933</v>
      </c>
      <c r="H113" s="41">
        <v>0.00198766666376522</v>
      </c>
      <c r="I113" s="42">
        <v>4.608178</v>
      </c>
      <c r="J113" s="42">
        <v>7.429956</v>
      </c>
      <c r="K113" s="41">
        <v>-0.379783944884734</v>
      </c>
      <c r="L113" s="42">
        <v>2.184317</v>
      </c>
      <c r="M113" s="41">
        <v>1.10966540112996</v>
      </c>
      <c r="N113" s="41">
        <v>9.42883845152353e-6</v>
      </c>
      <c r="O113" s="40">
        <v>1098609</v>
      </c>
      <c r="P113" s="40">
        <v>1563581</v>
      </c>
      <c r="Q113" s="41">
        <v>-0.297376343150755</v>
      </c>
      <c r="R113" s="41">
        <v>0.00198766666376522</v>
      </c>
      <c r="S113" s="42">
        <v>4.608178</v>
      </c>
      <c r="T113" s="42">
        <v>7.429956</v>
      </c>
      <c r="U113" s="41">
        <v>-0.379783944884734</v>
      </c>
      <c r="V113" s="41">
        <v>9.42883845152353e-6</v>
      </c>
      <c r="W113" s="40">
        <v>19841</v>
      </c>
      <c r="X113" s="41">
        <v>0.000522018987694128</v>
      </c>
      <c r="Y113" s="40">
        <v>32429</v>
      </c>
      <c r="Z113" s="41">
        <v>-0.388171</v>
      </c>
    </row>
    <row r="114" ht="13.8" customHeight="true" spans="1:26">
      <c r="A114" s="38"/>
      <c r="B114" s="39" t="s">
        <v>136</v>
      </c>
      <c r="C114" s="40">
        <v>327032</v>
      </c>
      <c r="D114" s="40">
        <v>87843</v>
      </c>
      <c r="E114" s="41">
        <v>2.72291474562572</v>
      </c>
      <c r="F114" s="40">
        <v>555599</v>
      </c>
      <c r="G114" s="41">
        <v>-0.411388429424819</v>
      </c>
      <c r="H114" s="41">
        <v>0.000591685125813158</v>
      </c>
      <c r="I114" s="42">
        <v>0.636948</v>
      </c>
      <c r="J114" s="42">
        <v>0.401559</v>
      </c>
      <c r="K114" s="41">
        <v>0.58618783292119</v>
      </c>
      <c r="L114" s="42">
        <v>0.734476</v>
      </c>
      <c r="M114" s="41">
        <v>-0.1327858228179</v>
      </c>
      <c r="N114" s="41">
        <v>1.3032655843635e-6</v>
      </c>
      <c r="O114" s="40">
        <v>327032</v>
      </c>
      <c r="P114" s="40">
        <v>87843</v>
      </c>
      <c r="Q114" s="41">
        <v>2.72291474562572</v>
      </c>
      <c r="R114" s="41">
        <v>0.000591685125813158</v>
      </c>
      <c r="S114" s="42">
        <v>0.636948</v>
      </c>
      <c r="T114" s="42">
        <v>0.401559</v>
      </c>
      <c r="U114" s="41">
        <v>0.58618783292119</v>
      </c>
      <c r="V114" s="41">
        <v>1.3032655843635e-6</v>
      </c>
      <c r="W114" s="40">
        <v>24658</v>
      </c>
      <c r="X114" s="41">
        <v>0.00064875481067294</v>
      </c>
      <c r="Y114" s="40">
        <v>20205</v>
      </c>
      <c r="Z114" s="41">
        <v>0.220391</v>
      </c>
    </row>
    <row r="115" ht="13.8" customHeight="true" spans="1:26">
      <c r="A115" s="38"/>
      <c r="B115" s="39" t="s">
        <v>137</v>
      </c>
      <c r="C115" s="40">
        <v>266577</v>
      </c>
      <c r="D115" s="40">
        <v>92911</v>
      </c>
      <c r="E115" s="41">
        <v>1.86916511500253</v>
      </c>
      <c r="F115" s="40">
        <v>284664</v>
      </c>
      <c r="G115" s="41">
        <v>-0.06353806593036</v>
      </c>
      <c r="H115" s="41">
        <v>0.000482306458645925</v>
      </c>
      <c r="I115" s="42">
        <v>0.387703</v>
      </c>
      <c r="J115" s="42">
        <v>0.367224</v>
      </c>
      <c r="K115" s="41">
        <v>0.0557670522623794</v>
      </c>
      <c r="L115" s="42">
        <v>0.429111</v>
      </c>
      <c r="M115" s="41">
        <v>-0.0964971767211747</v>
      </c>
      <c r="N115" s="41">
        <v>7.93282931816224e-7</v>
      </c>
      <c r="O115" s="40">
        <v>266577</v>
      </c>
      <c r="P115" s="40">
        <v>92911</v>
      </c>
      <c r="Q115" s="41">
        <v>1.86916511500253</v>
      </c>
      <c r="R115" s="41">
        <v>0.000482306458645925</v>
      </c>
      <c r="S115" s="42">
        <v>0.387703</v>
      </c>
      <c r="T115" s="42">
        <v>0.367224</v>
      </c>
      <c r="U115" s="41">
        <v>0.0557670522623794</v>
      </c>
      <c r="V115" s="41">
        <v>7.93282931816224e-7</v>
      </c>
      <c r="W115" s="40">
        <v>32201</v>
      </c>
      <c r="X115" s="41">
        <v>0.000847212006589316</v>
      </c>
      <c r="Y115" s="40">
        <v>33810</v>
      </c>
      <c r="Z115" s="41">
        <v>-0.047589</v>
      </c>
    </row>
    <row r="116" ht="13.8" customHeight="true" spans="1:26">
      <c r="A116" s="38"/>
      <c r="B116" s="39" t="s">
        <v>138</v>
      </c>
      <c r="C116" s="40">
        <v>2236831</v>
      </c>
      <c r="D116" s="40">
        <v>380298</v>
      </c>
      <c r="E116" s="41">
        <v>4.88178481085885</v>
      </c>
      <c r="F116" s="40">
        <v>2625231</v>
      </c>
      <c r="G116" s="41">
        <v>-0.147948885260002</v>
      </c>
      <c r="H116" s="41">
        <v>0.00404700344815728</v>
      </c>
      <c r="I116" s="42">
        <v>3.626117</v>
      </c>
      <c r="J116" s="42">
        <v>1.245897</v>
      </c>
      <c r="K116" s="41">
        <v>1.91044685074288</v>
      </c>
      <c r="L116" s="42">
        <v>3.66888</v>
      </c>
      <c r="M116" s="41">
        <v>-0.0116556006192626</v>
      </c>
      <c r="N116" s="41">
        <v>7.4194337543652e-6</v>
      </c>
      <c r="O116" s="40">
        <v>2236831</v>
      </c>
      <c r="P116" s="40">
        <v>380298</v>
      </c>
      <c r="Q116" s="41">
        <v>4.88178481085885</v>
      </c>
      <c r="R116" s="41">
        <v>0.00404700344815728</v>
      </c>
      <c r="S116" s="42">
        <v>3.626117</v>
      </c>
      <c r="T116" s="42">
        <v>1.245897</v>
      </c>
      <c r="U116" s="41">
        <v>1.91044685074288</v>
      </c>
      <c r="V116" s="41">
        <v>7.4194337543652e-6</v>
      </c>
      <c r="W116" s="40">
        <v>121450</v>
      </c>
      <c r="X116" s="41">
        <v>0.00319536344213759</v>
      </c>
      <c r="Y116" s="40">
        <v>155926</v>
      </c>
      <c r="Z116" s="41">
        <v>-0.221105</v>
      </c>
    </row>
    <row r="117" ht="13.8" customHeight="true" spans="1:26">
      <c r="A117" s="38"/>
      <c r="B117" s="39" t="s">
        <v>139</v>
      </c>
      <c r="C117" s="40">
        <v>4795705</v>
      </c>
      <c r="D117" s="40">
        <v>2278160</v>
      </c>
      <c r="E117" s="41">
        <v>1.10507822102047</v>
      </c>
      <c r="F117" s="40">
        <v>6170734</v>
      </c>
      <c r="G117" s="41">
        <v>-0.22283070377041</v>
      </c>
      <c r="H117" s="41">
        <v>0.00867666563604721</v>
      </c>
      <c r="I117" s="42">
        <v>25.90013</v>
      </c>
      <c r="J117" s="42">
        <v>11.446708</v>
      </c>
      <c r="K117" s="41">
        <v>1.26267062984397</v>
      </c>
      <c r="L117" s="42">
        <v>36.941186</v>
      </c>
      <c r="M117" s="41">
        <v>-0.298882012071838</v>
      </c>
      <c r="N117" s="41">
        <v>5.29945114193631e-5</v>
      </c>
      <c r="O117" s="40">
        <v>4795705</v>
      </c>
      <c r="P117" s="40">
        <v>2278160</v>
      </c>
      <c r="Q117" s="41">
        <v>1.10507822102047</v>
      </c>
      <c r="R117" s="41">
        <v>0.00867666563604721</v>
      </c>
      <c r="S117" s="42">
        <v>25.90013</v>
      </c>
      <c r="T117" s="42">
        <v>11.446708</v>
      </c>
      <c r="U117" s="41">
        <v>1.26267062984397</v>
      </c>
      <c r="V117" s="41">
        <v>5.29945114193631e-5</v>
      </c>
      <c r="W117" s="40">
        <v>122688</v>
      </c>
      <c r="X117" s="41">
        <v>0.0032279353642567</v>
      </c>
      <c r="Y117" s="40">
        <v>203125</v>
      </c>
      <c r="Z117" s="41">
        <v>-0.395998</v>
      </c>
    </row>
    <row r="118" ht="13.8" customHeight="true" spans="1:26">
      <c r="A118" s="38"/>
      <c r="B118" s="39" t="s">
        <v>140</v>
      </c>
      <c r="C118" s="40">
        <v>427540</v>
      </c>
      <c r="D118" s="40">
        <v>536265</v>
      </c>
      <c r="E118" s="41">
        <v>-0.202744911564245</v>
      </c>
      <c r="F118" s="40">
        <v>499714</v>
      </c>
      <c r="G118" s="41">
        <v>-0.144430614311386</v>
      </c>
      <c r="H118" s="41">
        <v>0.000773529986943656</v>
      </c>
      <c r="I118" s="42">
        <v>1.448742</v>
      </c>
      <c r="J118" s="42">
        <v>1.08372</v>
      </c>
      <c r="K118" s="41">
        <v>0.336823164655077</v>
      </c>
      <c r="L118" s="42">
        <v>1.235003</v>
      </c>
      <c r="M118" s="41">
        <v>0.173067595787217</v>
      </c>
      <c r="N118" s="41">
        <v>2.96428529365339e-6</v>
      </c>
      <c r="O118" s="40">
        <v>427540</v>
      </c>
      <c r="P118" s="40">
        <v>536265</v>
      </c>
      <c r="Q118" s="41">
        <v>-0.202744911564245</v>
      </c>
      <c r="R118" s="41">
        <v>0.000773529986943656</v>
      </c>
      <c r="S118" s="42">
        <v>1.448742</v>
      </c>
      <c r="T118" s="42">
        <v>1.08372</v>
      </c>
      <c r="U118" s="41">
        <v>0.336823164655077</v>
      </c>
      <c r="V118" s="41">
        <v>2.96428529365339e-6</v>
      </c>
      <c r="W118" s="40">
        <v>69574</v>
      </c>
      <c r="X118" s="41">
        <v>0.0018304999269105</v>
      </c>
      <c r="Y118" s="40">
        <v>40476</v>
      </c>
      <c r="Z118" s="41">
        <v>0.718895</v>
      </c>
    </row>
    <row r="119" ht="13.8" customHeight="true" spans="1:26">
      <c r="A119" s="38"/>
      <c r="B119" s="39" t="s">
        <v>141</v>
      </c>
      <c r="C119" s="40">
        <v>921539</v>
      </c>
      <c r="D119" s="40">
        <v>866752</v>
      </c>
      <c r="E119" s="41">
        <v>0.0632095455216717</v>
      </c>
      <c r="F119" s="40">
        <v>792060</v>
      </c>
      <c r="G119" s="41">
        <v>0.163471201676641</v>
      </c>
      <c r="H119" s="41">
        <v>0.00166730142358158</v>
      </c>
      <c r="I119" s="42">
        <v>2.192398</v>
      </c>
      <c r="J119" s="42">
        <v>2.077386</v>
      </c>
      <c r="K119" s="41">
        <v>0.0553638081704604</v>
      </c>
      <c r="L119" s="42">
        <v>2.14064</v>
      </c>
      <c r="M119" s="41">
        <v>0.02417875028029</v>
      </c>
      <c r="N119" s="41">
        <v>4.48588716916822e-6</v>
      </c>
      <c r="O119" s="40">
        <v>921539</v>
      </c>
      <c r="P119" s="40">
        <v>866752</v>
      </c>
      <c r="Q119" s="41">
        <v>0.0632095455216717</v>
      </c>
      <c r="R119" s="41">
        <v>0.00166730142358158</v>
      </c>
      <c r="S119" s="42">
        <v>2.192398</v>
      </c>
      <c r="T119" s="42">
        <v>2.077386</v>
      </c>
      <c r="U119" s="41">
        <v>0.0553638081704604</v>
      </c>
      <c r="V119" s="41">
        <v>4.48588716916822e-6</v>
      </c>
      <c r="W119" s="40">
        <v>34312</v>
      </c>
      <c r="X119" s="41">
        <v>0.000902752658926511</v>
      </c>
      <c r="Y119" s="40">
        <v>69456</v>
      </c>
      <c r="Z119" s="41">
        <v>-0.505989</v>
      </c>
    </row>
    <row r="120" ht="13.8" customHeight="true" spans="1:26">
      <c r="A120" s="38"/>
      <c r="B120" s="39" t="s">
        <v>142</v>
      </c>
      <c r="C120" s="40">
        <v>625098</v>
      </c>
      <c r="D120" s="40">
        <v>874126</v>
      </c>
      <c r="E120" s="41">
        <v>-0.284887990976129</v>
      </c>
      <c r="F120" s="40">
        <v>1239639</v>
      </c>
      <c r="G120" s="41">
        <v>-0.495741905506361</v>
      </c>
      <c r="H120" s="41">
        <v>0.00113096329648338</v>
      </c>
      <c r="I120" s="42">
        <v>6.030459</v>
      </c>
      <c r="J120" s="42">
        <v>5.773786</v>
      </c>
      <c r="K120" s="41">
        <v>0.0444548862739284</v>
      </c>
      <c r="L120" s="42">
        <v>6.35354</v>
      </c>
      <c r="M120" s="41">
        <v>-0.0508505494574678</v>
      </c>
      <c r="N120" s="41">
        <v>1.23389816321193e-5</v>
      </c>
      <c r="O120" s="40">
        <v>625098</v>
      </c>
      <c r="P120" s="40">
        <v>874126</v>
      </c>
      <c r="Q120" s="41">
        <v>-0.284887990976129</v>
      </c>
      <c r="R120" s="41">
        <v>0.00113096329648338</v>
      </c>
      <c r="S120" s="42">
        <v>6.030459</v>
      </c>
      <c r="T120" s="42">
        <v>5.773786</v>
      </c>
      <c r="U120" s="41">
        <v>0.0444548862739284</v>
      </c>
      <c r="V120" s="41">
        <v>1.23389816321193e-5</v>
      </c>
      <c r="W120" s="40">
        <v>127662</v>
      </c>
      <c r="X120" s="41">
        <v>0.00335880187525869</v>
      </c>
      <c r="Y120" s="40">
        <v>50429</v>
      </c>
      <c r="Z120" s="41">
        <v>1.53152</v>
      </c>
    </row>
    <row r="121" ht="13.8" customHeight="true" spans="1:26">
      <c r="A121" s="38"/>
      <c r="B121" s="39" t="s">
        <v>143</v>
      </c>
      <c r="C121" s="40">
        <v>2439795</v>
      </c>
      <c r="D121" s="40">
        <v>2157847</v>
      </c>
      <c r="E121" s="41">
        <v>0.130661719760483</v>
      </c>
      <c r="F121" s="40">
        <v>1835148</v>
      </c>
      <c r="G121" s="41">
        <v>0.329481327936493</v>
      </c>
      <c r="H121" s="41">
        <v>0.00441421760418954</v>
      </c>
      <c r="I121" s="42">
        <v>4.253851</v>
      </c>
      <c r="J121" s="42">
        <v>4.844058</v>
      </c>
      <c r="K121" s="41">
        <v>-0.121841439553366</v>
      </c>
      <c r="L121" s="42">
        <v>3.57679</v>
      </c>
      <c r="M121" s="41">
        <v>0.189292913478286</v>
      </c>
      <c r="N121" s="41">
        <v>8.70384648246049e-6</v>
      </c>
      <c r="O121" s="40">
        <v>2439795</v>
      </c>
      <c r="P121" s="40">
        <v>2157847</v>
      </c>
      <c r="Q121" s="41">
        <v>0.130661719760483</v>
      </c>
      <c r="R121" s="41">
        <v>0.00441421760418954</v>
      </c>
      <c r="S121" s="42">
        <v>4.253851</v>
      </c>
      <c r="T121" s="42">
        <v>4.844058</v>
      </c>
      <c r="U121" s="41">
        <v>-0.121841439553366</v>
      </c>
      <c r="V121" s="41">
        <v>8.70384648246049e-6</v>
      </c>
      <c r="W121" s="40">
        <v>50300</v>
      </c>
      <c r="X121" s="41">
        <v>0.00132339877430647</v>
      </c>
      <c r="Y121" s="40">
        <v>100331</v>
      </c>
      <c r="Z121" s="41">
        <v>-0.498659</v>
      </c>
    </row>
    <row r="122" ht="13.8" customHeight="true" spans="1:26">
      <c r="A122" s="38"/>
      <c r="B122" s="39" t="s">
        <v>144</v>
      </c>
      <c r="C122" s="40">
        <v>631055</v>
      </c>
      <c r="D122" s="40">
        <v>801879</v>
      </c>
      <c r="E122" s="41">
        <v>-0.213029646617507</v>
      </c>
      <c r="F122" s="40">
        <v>706191</v>
      </c>
      <c r="G122" s="41">
        <v>-0.106396144952286</v>
      </c>
      <c r="H122" s="41">
        <v>0.00114174104390403</v>
      </c>
      <c r="I122" s="42">
        <v>2.171775</v>
      </c>
      <c r="J122" s="42">
        <v>5.854208</v>
      </c>
      <c r="K122" s="41">
        <v>-0.629023259850009</v>
      </c>
      <c r="L122" s="42">
        <v>2.036609</v>
      </c>
      <c r="M122" s="41">
        <v>0.0663681639431035</v>
      </c>
      <c r="N122" s="41">
        <v>4.44369024548477e-6</v>
      </c>
      <c r="O122" s="40">
        <v>631055</v>
      </c>
      <c r="P122" s="40">
        <v>801879</v>
      </c>
      <c r="Q122" s="41">
        <v>-0.213029646617507</v>
      </c>
      <c r="R122" s="41">
        <v>0.00114174104390403</v>
      </c>
      <c r="S122" s="42">
        <v>2.171775</v>
      </c>
      <c r="T122" s="42">
        <v>5.854208</v>
      </c>
      <c r="U122" s="41">
        <v>-0.629023259850009</v>
      </c>
      <c r="V122" s="41">
        <v>4.44369024548477e-6</v>
      </c>
      <c r="W122" s="40">
        <v>44401</v>
      </c>
      <c r="X122" s="41">
        <v>0.00116819540711693</v>
      </c>
      <c r="Y122" s="40">
        <v>39741</v>
      </c>
      <c r="Z122" s="41">
        <v>0.117259</v>
      </c>
    </row>
    <row r="123" ht="13.8" customHeight="true" spans="1:26">
      <c r="A123" s="38"/>
      <c r="B123" s="39" t="s">
        <v>145</v>
      </c>
      <c r="C123" s="40">
        <v>484648</v>
      </c>
      <c r="D123" s="40"/>
      <c r="E123" s="41"/>
      <c r="F123" s="40">
        <v>581394</v>
      </c>
      <c r="G123" s="41">
        <v>-0.166403506056134</v>
      </c>
      <c r="H123" s="41">
        <v>0.000876853068981309</v>
      </c>
      <c r="I123" s="42">
        <v>1.044796</v>
      </c>
      <c r="J123" s="42"/>
      <c r="K123" s="41"/>
      <c r="L123" s="42">
        <v>1.374885</v>
      </c>
      <c r="M123" s="41">
        <v>-0.240084807092957</v>
      </c>
      <c r="N123" s="41">
        <v>2.13776739934915e-6</v>
      </c>
      <c r="O123" s="40">
        <v>484648</v>
      </c>
      <c r="P123" s="40"/>
      <c r="Q123" s="41"/>
      <c r="R123" s="41">
        <v>0.000876853068981309</v>
      </c>
      <c r="S123" s="42">
        <v>1.044796</v>
      </c>
      <c r="T123" s="42"/>
      <c r="U123" s="41"/>
      <c r="V123" s="41">
        <v>2.13776739934915e-6</v>
      </c>
      <c r="W123" s="40">
        <v>33047</v>
      </c>
      <c r="X123" s="41">
        <v>0.00086947036370787</v>
      </c>
      <c r="Y123" s="40">
        <v>52839</v>
      </c>
      <c r="Z123" s="41">
        <v>-0.374572</v>
      </c>
    </row>
    <row r="124" ht="13.8" customHeight="true" spans="1:26">
      <c r="A124" s="38"/>
      <c r="B124" s="39" t="s">
        <v>146</v>
      </c>
      <c r="C124" s="40">
        <v>174415</v>
      </c>
      <c r="D124" s="40"/>
      <c r="E124" s="41"/>
      <c r="F124" s="40">
        <v>250771</v>
      </c>
      <c r="G124" s="41">
        <v>-0.304484968357585</v>
      </c>
      <c r="H124" s="41">
        <v>0.000315561661301346</v>
      </c>
      <c r="I124" s="42">
        <v>0.391772</v>
      </c>
      <c r="J124" s="42"/>
      <c r="K124" s="41"/>
      <c r="L124" s="42">
        <v>0.585934</v>
      </c>
      <c r="M124" s="41">
        <v>-0.331371792727509</v>
      </c>
      <c r="N124" s="41">
        <v>8.0160855284459e-7</v>
      </c>
      <c r="O124" s="40">
        <v>174415</v>
      </c>
      <c r="P124" s="40"/>
      <c r="Q124" s="41"/>
      <c r="R124" s="41">
        <v>0.000315561661301346</v>
      </c>
      <c r="S124" s="42">
        <v>0.391772</v>
      </c>
      <c r="T124" s="42"/>
      <c r="U124" s="41"/>
      <c r="V124" s="41">
        <v>8.0160855284459e-7</v>
      </c>
      <c r="W124" s="40">
        <v>32936</v>
      </c>
      <c r="X124" s="41">
        <v>0.000866549940965364</v>
      </c>
      <c r="Y124" s="40">
        <v>25098</v>
      </c>
      <c r="Z124" s="41">
        <v>0.312296</v>
      </c>
    </row>
    <row r="125" ht="13.8" customHeight="true" spans="1:26">
      <c r="A125" s="38"/>
      <c r="B125" s="39" t="s">
        <v>147</v>
      </c>
      <c r="C125" s="40">
        <v>121237</v>
      </c>
      <c r="D125" s="40"/>
      <c r="E125" s="41"/>
      <c r="F125" s="40">
        <v>163570</v>
      </c>
      <c r="G125" s="41">
        <v>-0.258806627132115</v>
      </c>
      <c r="H125" s="41">
        <v>0.000219348961564036</v>
      </c>
      <c r="I125" s="42">
        <v>2.1384</v>
      </c>
      <c r="J125" s="42"/>
      <c r="K125" s="41"/>
      <c r="L125" s="42">
        <v>2.852493</v>
      </c>
      <c r="M125" s="41">
        <v>-0.250339965777304</v>
      </c>
      <c r="N125" s="41">
        <v>4.37540132884144e-6</v>
      </c>
      <c r="O125" s="40">
        <v>121237</v>
      </c>
      <c r="P125" s="40"/>
      <c r="Q125" s="41"/>
      <c r="R125" s="41">
        <v>0.000219348961564036</v>
      </c>
      <c r="S125" s="42">
        <v>2.1384</v>
      </c>
      <c r="T125" s="42"/>
      <c r="U125" s="41"/>
      <c r="V125" s="41">
        <v>4.37540132884144e-6</v>
      </c>
      <c r="W125" s="40">
        <v>33223</v>
      </c>
      <c r="X125" s="41">
        <v>0.000874100943912202</v>
      </c>
      <c r="Y125" s="40">
        <v>26427</v>
      </c>
      <c r="Z125" s="41">
        <v>0.257161</v>
      </c>
    </row>
    <row r="126" ht="13.8" customHeight="true" spans="1:26">
      <c r="A126" s="38"/>
      <c r="B126" s="39" t="s">
        <v>148</v>
      </c>
      <c r="C126" s="40">
        <v>79144</v>
      </c>
      <c r="D126" s="40"/>
      <c r="E126" s="41"/>
      <c r="F126" s="40">
        <v>45481</v>
      </c>
      <c r="G126" s="41">
        <v>0.74015522965634</v>
      </c>
      <c r="H126" s="41">
        <v>0.000143191882131891</v>
      </c>
      <c r="I126" s="42">
        <v>1.619404</v>
      </c>
      <c r="J126" s="42"/>
      <c r="K126" s="41"/>
      <c r="L126" s="42">
        <v>1.070327</v>
      </c>
      <c r="M126" s="41">
        <v>0.512999298345272</v>
      </c>
      <c r="N126" s="41">
        <v>3.3134784949173e-6</v>
      </c>
      <c r="O126" s="40">
        <v>79144</v>
      </c>
      <c r="P126" s="40"/>
      <c r="Q126" s="41"/>
      <c r="R126" s="41">
        <v>0.000143191882131891</v>
      </c>
      <c r="S126" s="42">
        <v>1.619404</v>
      </c>
      <c r="T126" s="42"/>
      <c r="U126" s="41"/>
      <c r="V126" s="41">
        <v>3.3134784949173e-6</v>
      </c>
      <c r="W126" s="40">
        <v>16034</v>
      </c>
      <c r="X126" s="41">
        <v>0.000421856380660634</v>
      </c>
      <c r="Y126" s="40">
        <v>14767</v>
      </c>
      <c r="Z126" s="41">
        <v>0.085799</v>
      </c>
    </row>
    <row r="127" ht="13.8" customHeight="true" spans="1:26">
      <c r="A127" s="7"/>
      <c r="B127" s="8" t="s">
        <v>55</v>
      </c>
      <c r="C127" s="9">
        <v>163185201</v>
      </c>
      <c r="D127" s="9">
        <v>183420388</v>
      </c>
      <c r="E127" s="15">
        <v>-0.110321361876085</v>
      </c>
      <c r="F127" s="9">
        <v>213593752</v>
      </c>
      <c r="G127" s="15">
        <v>-0.236001992230559</v>
      </c>
      <c r="H127" s="15">
        <v>0.295244062307451</v>
      </c>
      <c r="I127" s="18">
        <v>64741.44717</v>
      </c>
      <c r="J127" s="18">
        <v>80545.268433</v>
      </c>
      <c r="K127" s="15">
        <v>-0.19621042390772</v>
      </c>
      <c r="L127" s="18">
        <v>91882.791885</v>
      </c>
      <c r="M127" s="15">
        <v>-0.295390944900433</v>
      </c>
      <c r="N127" s="15">
        <v>0.132468113532892</v>
      </c>
      <c r="O127" s="9">
        <v>163185201</v>
      </c>
      <c r="P127" s="9">
        <v>183420388</v>
      </c>
      <c r="Q127" s="15">
        <v>-0.110321361876085</v>
      </c>
      <c r="R127" s="15">
        <v>0.295244062307451</v>
      </c>
      <c r="S127" s="18">
        <v>64741.44717</v>
      </c>
      <c r="T127" s="18">
        <v>80545.268433</v>
      </c>
      <c r="U127" s="15">
        <v>-0.19621042390772</v>
      </c>
      <c r="V127" s="15">
        <v>0.132468113532892</v>
      </c>
      <c r="W127" s="9">
        <v>14771935</v>
      </c>
      <c r="X127" s="15">
        <v>0.388651305628923</v>
      </c>
      <c r="Y127" s="9">
        <v>15176518</v>
      </c>
      <c r="Z127" s="15">
        <v>-0.02666</v>
      </c>
    </row>
    <row r="128" ht="13.8" customHeight="true" spans="1:26">
      <c r="A128" s="38" t="s">
        <v>149</v>
      </c>
      <c r="B128" s="39" t="s">
        <v>150</v>
      </c>
      <c r="C128" s="40">
        <v>2449644</v>
      </c>
      <c r="D128" s="40">
        <v>2915331</v>
      </c>
      <c r="E128" s="41">
        <v>-0.159737264825161</v>
      </c>
      <c r="F128" s="40">
        <v>2984949</v>
      </c>
      <c r="G128" s="41">
        <v>-0.179334722301788</v>
      </c>
      <c r="H128" s="41">
        <v>0.00443203698212238</v>
      </c>
      <c r="I128" s="42">
        <v>27908.638971</v>
      </c>
      <c r="J128" s="42">
        <v>28642.010521</v>
      </c>
      <c r="K128" s="41">
        <v>-0.0256047510862514</v>
      </c>
      <c r="L128" s="42">
        <v>35481.596114</v>
      </c>
      <c r="M128" s="41">
        <v>-0.21343338441339</v>
      </c>
      <c r="N128" s="41">
        <v>0.057104141432786</v>
      </c>
      <c r="O128" s="40">
        <v>2449644</v>
      </c>
      <c r="P128" s="40">
        <v>2915331</v>
      </c>
      <c r="Q128" s="41">
        <v>-0.159737264825161</v>
      </c>
      <c r="R128" s="41">
        <v>0.00443203698212238</v>
      </c>
      <c r="S128" s="42">
        <v>27908.638971</v>
      </c>
      <c r="T128" s="42">
        <v>28642.010521</v>
      </c>
      <c r="U128" s="41">
        <v>-0.0256047510862514</v>
      </c>
      <c r="V128" s="41">
        <v>0.057104141432786</v>
      </c>
      <c r="W128" s="40">
        <v>270058</v>
      </c>
      <c r="X128" s="41">
        <v>0.00710525698194147</v>
      </c>
      <c r="Y128" s="40">
        <v>285729</v>
      </c>
      <c r="Z128" s="41">
        <v>-0.0548</v>
      </c>
    </row>
    <row r="129" ht="13.8" customHeight="true" spans="1:26">
      <c r="A129" s="38"/>
      <c r="B129" s="39" t="s">
        <v>151</v>
      </c>
      <c r="C129" s="40">
        <v>1298584</v>
      </c>
      <c r="D129" s="40">
        <v>1270577</v>
      </c>
      <c r="E129" s="41">
        <v>0.0220427412112765</v>
      </c>
      <c r="F129" s="40">
        <v>1433371</v>
      </c>
      <c r="G129" s="41">
        <v>-0.0940349707089093</v>
      </c>
      <c r="H129" s="41">
        <v>0.00234947294888254</v>
      </c>
      <c r="I129" s="42">
        <v>13836.954503</v>
      </c>
      <c r="J129" s="42">
        <v>13031.389746</v>
      </c>
      <c r="K129" s="41">
        <v>0.0618172560794806</v>
      </c>
      <c r="L129" s="42">
        <v>15233.88673</v>
      </c>
      <c r="M129" s="41">
        <v>-0.0916990031341791</v>
      </c>
      <c r="N129" s="41">
        <v>0.0283119290682495</v>
      </c>
      <c r="O129" s="40">
        <v>1298584</v>
      </c>
      <c r="P129" s="40">
        <v>1270577</v>
      </c>
      <c r="Q129" s="41">
        <v>0.0220427412112765</v>
      </c>
      <c r="R129" s="41">
        <v>0.00234947294888254</v>
      </c>
      <c r="S129" s="42">
        <v>13836.954503</v>
      </c>
      <c r="T129" s="42">
        <v>13031.389746</v>
      </c>
      <c r="U129" s="41">
        <v>0.0618172560794806</v>
      </c>
      <c r="V129" s="41">
        <v>0.0283119290682495</v>
      </c>
      <c r="W129" s="40">
        <v>143518</v>
      </c>
      <c r="X129" s="41">
        <v>0.0037759750554854</v>
      </c>
      <c r="Y129" s="40">
        <v>132169</v>
      </c>
      <c r="Z129" s="41">
        <v>0.0859</v>
      </c>
    </row>
    <row r="130" ht="13.8" customHeight="true" spans="1:26">
      <c r="A130" s="38"/>
      <c r="B130" s="39" t="s">
        <v>152</v>
      </c>
      <c r="C130" s="40">
        <v>1501913</v>
      </c>
      <c r="D130" s="40">
        <v>1562159</v>
      </c>
      <c r="E130" s="41">
        <v>-0.0385658566125471</v>
      </c>
      <c r="F130" s="40">
        <v>1674562</v>
      </c>
      <c r="G130" s="41">
        <v>-0.103100989990218</v>
      </c>
      <c r="H130" s="41">
        <v>0.00271734748393251</v>
      </c>
      <c r="I130" s="42">
        <v>16396.737134</v>
      </c>
      <c r="J130" s="42">
        <v>16090.299169</v>
      </c>
      <c r="K130" s="41">
        <v>0.0190448892081753</v>
      </c>
      <c r="L130" s="42">
        <v>18141.691583</v>
      </c>
      <c r="M130" s="41">
        <v>-0.0961847709193304</v>
      </c>
      <c r="N130" s="41">
        <v>0.0335495255540439</v>
      </c>
      <c r="O130" s="40">
        <v>1501913</v>
      </c>
      <c r="P130" s="40">
        <v>1562159</v>
      </c>
      <c r="Q130" s="41">
        <v>-0.0385658566125471</v>
      </c>
      <c r="R130" s="41">
        <v>0.00271734748393251</v>
      </c>
      <c r="S130" s="42">
        <v>16396.737134</v>
      </c>
      <c r="T130" s="42">
        <v>16090.299169</v>
      </c>
      <c r="U130" s="41">
        <v>0.0190448892081753</v>
      </c>
      <c r="V130" s="41">
        <v>0.0335495255540439</v>
      </c>
      <c r="W130" s="40">
        <v>199773</v>
      </c>
      <c r="X130" s="41">
        <v>0.00525605056341006</v>
      </c>
      <c r="Y130" s="40">
        <v>190654</v>
      </c>
      <c r="Z130" s="41">
        <v>0.0478</v>
      </c>
    </row>
    <row r="131" ht="13.8" customHeight="true" spans="1:26">
      <c r="A131" s="38"/>
      <c r="B131" s="39" t="s">
        <v>153</v>
      </c>
      <c r="C131" s="40">
        <v>1208659</v>
      </c>
      <c r="D131" s="40">
        <v>1741087</v>
      </c>
      <c r="E131" s="41">
        <v>-0.305802065031788</v>
      </c>
      <c r="F131" s="40">
        <v>1478845</v>
      </c>
      <c r="G131" s="41">
        <v>-0.182700688713151</v>
      </c>
      <c r="H131" s="41">
        <v>0.00218677546075065</v>
      </c>
      <c r="I131" s="42">
        <v>9387.502103</v>
      </c>
      <c r="J131" s="42">
        <v>11770.654523</v>
      </c>
      <c r="K131" s="41">
        <v>-0.202465582125726</v>
      </c>
      <c r="L131" s="42">
        <v>11874.074805</v>
      </c>
      <c r="M131" s="41">
        <v>-0.209411911482395</v>
      </c>
      <c r="N131" s="41">
        <v>0.0192078606322335</v>
      </c>
      <c r="O131" s="40">
        <v>1208659</v>
      </c>
      <c r="P131" s="40">
        <v>1741087</v>
      </c>
      <c r="Q131" s="41">
        <v>-0.305802065031788</v>
      </c>
      <c r="R131" s="41">
        <v>0.00218677546075065</v>
      </c>
      <c r="S131" s="42">
        <v>9387.502103</v>
      </c>
      <c r="T131" s="42">
        <v>11770.654523</v>
      </c>
      <c r="U131" s="41">
        <v>-0.202465582125726</v>
      </c>
      <c r="V131" s="41">
        <v>0.0192078606322335</v>
      </c>
      <c r="W131" s="40">
        <v>107366</v>
      </c>
      <c r="X131" s="41">
        <v>0.00282481178533177</v>
      </c>
      <c r="Y131" s="40">
        <v>120404</v>
      </c>
      <c r="Z131" s="41">
        <v>-0.1083</v>
      </c>
    </row>
    <row r="132" ht="13.8" customHeight="true" spans="1:26">
      <c r="A132" s="38"/>
      <c r="B132" s="39" t="s">
        <v>154</v>
      </c>
      <c r="C132" s="40">
        <v>2013675</v>
      </c>
      <c r="D132" s="40">
        <v>2506556</v>
      </c>
      <c r="E132" s="41">
        <v>-0.196636739813513</v>
      </c>
      <c r="F132" s="40">
        <v>2444946</v>
      </c>
      <c r="G132" s="41">
        <v>-0.176392852848284</v>
      </c>
      <c r="H132" s="41">
        <v>0.00364325676301344</v>
      </c>
      <c r="I132" s="42">
        <v>22128.866899</v>
      </c>
      <c r="J132" s="42">
        <v>24935.287747</v>
      </c>
      <c r="K132" s="41">
        <v>-0.112548163729839</v>
      </c>
      <c r="L132" s="42">
        <v>28753.155948</v>
      </c>
      <c r="M132" s="41">
        <v>-0.230384764057901</v>
      </c>
      <c r="N132" s="41">
        <v>0.045278092796315</v>
      </c>
      <c r="O132" s="40">
        <v>2013675</v>
      </c>
      <c r="P132" s="40">
        <v>2506556</v>
      </c>
      <c r="Q132" s="41">
        <v>-0.196636739813513</v>
      </c>
      <c r="R132" s="41">
        <v>0.00364325676301344</v>
      </c>
      <c r="S132" s="42">
        <v>22128.866899</v>
      </c>
      <c r="T132" s="42">
        <v>24935.287747</v>
      </c>
      <c r="U132" s="41">
        <v>-0.112548163729839</v>
      </c>
      <c r="V132" s="41">
        <v>0.045278092796315</v>
      </c>
      <c r="W132" s="40">
        <v>224962</v>
      </c>
      <c r="X132" s="41">
        <v>0.00591877604504039</v>
      </c>
      <c r="Y132" s="40">
        <v>242312</v>
      </c>
      <c r="Z132" s="41">
        <v>-0.0716</v>
      </c>
    </row>
    <row r="133" ht="13.8" customHeight="true" spans="1:26">
      <c r="A133" s="38"/>
      <c r="B133" s="39" t="s">
        <v>155</v>
      </c>
      <c r="C133" s="40">
        <v>715667</v>
      </c>
      <c r="D133" s="40">
        <v>762745</v>
      </c>
      <c r="E133" s="41">
        <v>-0.0617218074192555</v>
      </c>
      <c r="F133" s="40">
        <v>877658</v>
      </c>
      <c r="G133" s="41">
        <v>-0.184571894747157</v>
      </c>
      <c r="H133" s="41">
        <v>0.00129482594649859</v>
      </c>
      <c r="I133" s="42">
        <v>14725.136767</v>
      </c>
      <c r="J133" s="42">
        <v>15443.76855</v>
      </c>
      <c r="K133" s="41">
        <v>-0.0465321518302604</v>
      </c>
      <c r="L133" s="42">
        <v>18062.377742</v>
      </c>
      <c r="M133" s="41">
        <v>-0.184761996602474</v>
      </c>
      <c r="N133" s="41">
        <v>0.0301292475578488</v>
      </c>
      <c r="O133" s="40">
        <v>715667</v>
      </c>
      <c r="P133" s="40">
        <v>762745</v>
      </c>
      <c r="Q133" s="41">
        <v>-0.0617218074192555</v>
      </c>
      <c r="R133" s="41">
        <v>0.00129482594649859</v>
      </c>
      <c r="S133" s="42">
        <v>14725.136767</v>
      </c>
      <c r="T133" s="42">
        <v>15443.76855</v>
      </c>
      <c r="U133" s="41">
        <v>-0.0465321518302604</v>
      </c>
      <c r="V133" s="41">
        <v>0.0301292475578488</v>
      </c>
      <c r="W133" s="40">
        <v>78022</v>
      </c>
      <c r="X133" s="41">
        <v>0.00205276777671847</v>
      </c>
      <c r="Y133" s="40">
        <v>63767</v>
      </c>
      <c r="Z133" s="41">
        <v>0.2235</v>
      </c>
    </row>
    <row r="134" ht="13.8" customHeight="true" spans="1:26">
      <c r="A134" s="38"/>
      <c r="B134" s="39" t="s">
        <v>156</v>
      </c>
      <c r="C134" s="40">
        <v>5094495</v>
      </c>
      <c r="D134" s="40">
        <v>3168670</v>
      </c>
      <c r="E134" s="41">
        <v>0.607770768177185</v>
      </c>
      <c r="F134" s="40">
        <v>5547323</v>
      </c>
      <c r="G134" s="41">
        <v>-0.0816300042380802</v>
      </c>
      <c r="H134" s="41">
        <v>0.00921725370920737</v>
      </c>
      <c r="I134" s="42">
        <v>58023.842397</v>
      </c>
      <c r="J134" s="42">
        <v>33027.514194</v>
      </c>
      <c r="K134" s="41">
        <v>0.756833470910778</v>
      </c>
      <c r="L134" s="42">
        <v>68548.524845</v>
      </c>
      <c r="M134" s="41">
        <v>-0.153536235415687</v>
      </c>
      <c r="N134" s="41">
        <v>0.118723156158025</v>
      </c>
      <c r="O134" s="40">
        <v>5094495</v>
      </c>
      <c r="P134" s="40">
        <v>3168670</v>
      </c>
      <c r="Q134" s="41">
        <v>0.607770768177185</v>
      </c>
      <c r="R134" s="41">
        <v>0.00921725370920737</v>
      </c>
      <c r="S134" s="42">
        <v>58023.842397</v>
      </c>
      <c r="T134" s="42">
        <v>33027.514194</v>
      </c>
      <c r="U134" s="41">
        <v>0.756833470910778</v>
      </c>
      <c r="V134" s="41">
        <v>0.118723156158025</v>
      </c>
      <c r="W134" s="40">
        <v>341470</v>
      </c>
      <c r="X134" s="41">
        <v>0.00898411489984949</v>
      </c>
      <c r="Y134" s="40">
        <v>348251</v>
      </c>
      <c r="Z134" s="41">
        <v>-0.0195</v>
      </c>
    </row>
    <row r="135" ht="13.8" customHeight="true" spans="1:26">
      <c r="A135" s="38"/>
      <c r="B135" s="39" t="s">
        <v>157</v>
      </c>
      <c r="C135" s="40">
        <v>1885837</v>
      </c>
      <c r="D135" s="40">
        <v>612597</v>
      </c>
      <c r="E135" s="41">
        <v>2.0784300282241</v>
      </c>
      <c r="F135" s="40">
        <v>1937919</v>
      </c>
      <c r="G135" s="41">
        <v>-0.0268752202749444</v>
      </c>
      <c r="H135" s="41">
        <v>0.00341196489214544</v>
      </c>
      <c r="I135" s="42">
        <v>22634.733933</v>
      </c>
      <c r="J135" s="42">
        <v>6308.185573</v>
      </c>
      <c r="K135" s="41">
        <v>2.58815283270678</v>
      </c>
      <c r="L135" s="42">
        <v>22708.72266</v>
      </c>
      <c r="M135" s="41">
        <v>-0.00325816331053822</v>
      </c>
      <c r="N135" s="41">
        <v>0.0463131523234291</v>
      </c>
      <c r="O135" s="40">
        <v>1885837</v>
      </c>
      <c r="P135" s="40">
        <v>612597</v>
      </c>
      <c r="Q135" s="41">
        <v>2.0784300282241</v>
      </c>
      <c r="R135" s="41">
        <v>0.00341196489214544</v>
      </c>
      <c r="S135" s="42">
        <v>22634.733933</v>
      </c>
      <c r="T135" s="42">
        <v>6308.185573</v>
      </c>
      <c r="U135" s="41">
        <v>2.58815283270678</v>
      </c>
      <c r="V135" s="41">
        <v>0.0463131523234291</v>
      </c>
      <c r="W135" s="40">
        <v>127486</v>
      </c>
      <c r="X135" s="41">
        <v>0.00335417129505436</v>
      </c>
      <c r="Y135" s="40">
        <v>110384</v>
      </c>
      <c r="Z135" s="41">
        <v>0.1549</v>
      </c>
    </row>
    <row r="136" ht="13.8" customHeight="true" spans="1:26">
      <c r="A136" s="38"/>
      <c r="B136" s="39" t="s">
        <v>158</v>
      </c>
      <c r="C136" s="40">
        <v>1908509</v>
      </c>
      <c r="D136" s="40">
        <v>3006391</v>
      </c>
      <c r="E136" s="41">
        <v>-0.365182705775796</v>
      </c>
      <c r="F136" s="40">
        <v>2169761</v>
      </c>
      <c r="G136" s="41">
        <v>-0.120405888021768</v>
      </c>
      <c r="H136" s="41">
        <v>0.00345298438006233</v>
      </c>
      <c r="I136" s="42">
        <v>99.601344</v>
      </c>
      <c r="J136" s="42">
        <v>141.414597</v>
      </c>
      <c r="K136" s="41">
        <v>-0.29567847935811</v>
      </c>
      <c r="L136" s="42">
        <v>118.03713</v>
      </c>
      <c r="M136" s="41">
        <v>-0.156186328827209</v>
      </c>
      <c r="N136" s="41">
        <v>0.00020379529222409</v>
      </c>
      <c r="O136" s="40">
        <v>1908509</v>
      </c>
      <c r="P136" s="40">
        <v>3006391</v>
      </c>
      <c r="Q136" s="41">
        <v>-0.365182705775796</v>
      </c>
      <c r="R136" s="41">
        <v>0.00345298438006233</v>
      </c>
      <c r="S136" s="42">
        <v>99.601344</v>
      </c>
      <c r="T136" s="42">
        <v>141.414597</v>
      </c>
      <c r="U136" s="41">
        <v>-0.29567847935811</v>
      </c>
      <c r="V136" s="41">
        <v>0.00020379529222409</v>
      </c>
      <c r="W136" s="40">
        <v>176295</v>
      </c>
      <c r="X136" s="41">
        <v>0.00463834168819799</v>
      </c>
      <c r="Y136" s="40">
        <v>189371</v>
      </c>
      <c r="Z136" s="41">
        <v>-0.069</v>
      </c>
    </row>
    <row r="137" ht="13.8" customHeight="true" spans="1:26">
      <c r="A137" s="38"/>
      <c r="B137" s="39" t="s">
        <v>159</v>
      </c>
      <c r="C137" s="40">
        <v>4137383</v>
      </c>
      <c r="D137" s="40">
        <v>3545763</v>
      </c>
      <c r="E137" s="41">
        <v>0.166852663305472</v>
      </c>
      <c r="F137" s="40">
        <v>4186224</v>
      </c>
      <c r="G137" s="41">
        <v>-0.0116670775381346</v>
      </c>
      <c r="H137" s="41">
        <v>0.0074855915656334</v>
      </c>
      <c r="I137" s="42">
        <v>385.175661</v>
      </c>
      <c r="J137" s="42">
        <v>318.044082</v>
      </c>
      <c r="K137" s="41">
        <v>0.211076334380591</v>
      </c>
      <c r="L137" s="42">
        <v>409.86297</v>
      </c>
      <c r="M137" s="41">
        <v>-0.0602330798510536</v>
      </c>
      <c r="N137" s="41">
        <v>0.000788111718563777</v>
      </c>
      <c r="O137" s="40">
        <v>4137383</v>
      </c>
      <c r="P137" s="40">
        <v>3545763</v>
      </c>
      <c r="Q137" s="41">
        <v>0.166852663305472</v>
      </c>
      <c r="R137" s="41">
        <v>0.0074855915656334</v>
      </c>
      <c r="S137" s="42">
        <v>385.175661</v>
      </c>
      <c r="T137" s="42">
        <v>318.044082</v>
      </c>
      <c r="U137" s="41">
        <v>0.211076334380591</v>
      </c>
      <c r="V137" s="41">
        <v>0.000788111718563777</v>
      </c>
      <c r="W137" s="40">
        <v>221339</v>
      </c>
      <c r="X137" s="41">
        <v>0.00582345449912961</v>
      </c>
      <c r="Y137" s="40">
        <v>210616</v>
      </c>
      <c r="Z137" s="41">
        <v>0.0509</v>
      </c>
    </row>
    <row r="138" ht="13.8" customHeight="true" spans="1:26">
      <c r="A138" s="38"/>
      <c r="B138" s="39" t="s">
        <v>160</v>
      </c>
      <c r="C138" s="40">
        <v>673828</v>
      </c>
      <c r="D138" s="40">
        <v>1471660</v>
      </c>
      <c r="E138" s="41">
        <v>-0.542130655178506</v>
      </c>
      <c r="F138" s="40">
        <v>884861</v>
      </c>
      <c r="G138" s="41">
        <v>-0.238492825426818</v>
      </c>
      <c r="H138" s="41">
        <v>0.00121912841849247</v>
      </c>
      <c r="I138" s="42">
        <v>21.854201</v>
      </c>
      <c r="J138" s="42">
        <v>45.30467</v>
      </c>
      <c r="K138" s="41">
        <v>-0.51761703594795</v>
      </c>
      <c r="L138" s="42">
        <v>29.458794</v>
      </c>
      <c r="M138" s="41">
        <v>-0.258143391749167</v>
      </c>
      <c r="N138" s="41">
        <v>4.47160961916237e-5</v>
      </c>
      <c r="O138" s="40">
        <v>673828</v>
      </c>
      <c r="P138" s="40">
        <v>1471660</v>
      </c>
      <c r="Q138" s="41">
        <v>-0.542130655178506</v>
      </c>
      <c r="R138" s="41">
        <v>0.00121912841849247</v>
      </c>
      <c r="S138" s="42">
        <v>21.854201</v>
      </c>
      <c r="T138" s="42">
        <v>45.30467</v>
      </c>
      <c r="U138" s="41">
        <v>-0.51761703594795</v>
      </c>
      <c r="V138" s="41">
        <v>4.47160961916237e-5</v>
      </c>
      <c r="W138" s="40">
        <v>67702</v>
      </c>
      <c r="X138" s="41">
        <v>0.00178124739200987</v>
      </c>
      <c r="Y138" s="40">
        <v>76128</v>
      </c>
      <c r="Z138" s="41">
        <v>-0.1107</v>
      </c>
    </row>
    <row r="139" ht="13.8" customHeight="true" spans="1:26">
      <c r="A139" s="7"/>
      <c r="B139" s="8" t="s">
        <v>55</v>
      </c>
      <c r="C139" s="9">
        <v>22888194</v>
      </c>
      <c r="D139" s="9">
        <v>22563536</v>
      </c>
      <c r="E139" s="15">
        <v>0.0143886135577331</v>
      </c>
      <c r="F139" s="9">
        <v>25620419</v>
      </c>
      <c r="G139" s="15">
        <v>-0.106642479188182</v>
      </c>
      <c r="H139" s="15">
        <v>0.0414106385507411</v>
      </c>
      <c r="I139" s="18">
        <v>185549.043913</v>
      </c>
      <c r="J139" s="18">
        <v>149753.873373</v>
      </c>
      <c r="K139" s="15">
        <v>0.239026675796512</v>
      </c>
      <c r="L139" s="18">
        <v>219361.389322</v>
      </c>
      <c r="M139" s="15">
        <v>-0.15413991274174</v>
      </c>
      <c r="N139" s="15">
        <v>0.37965372862991</v>
      </c>
      <c r="O139" s="9">
        <v>22888194</v>
      </c>
      <c r="P139" s="9">
        <v>22563536</v>
      </c>
      <c r="Q139" s="15">
        <v>0.0143886135577331</v>
      </c>
      <c r="R139" s="15">
        <v>0.0414106385507411</v>
      </c>
      <c r="S139" s="18">
        <v>185549.043913</v>
      </c>
      <c r="T139" s="18">
        <v>149753.873373</v>
      </c>
      <c r="U139" s="15">
        <v>0.239026675796512</v>
      </c>
      <c r="V139" s="15">
        <v>0.37965372862991</v>
      </c>
      <c r="W139" s="9">
        <v>1957991</v>
      </c>
      <c r="X139" s="15">
        <v>0.0515149679821689</v>
      </c>
      <c r="Y139" s="9">
        <v>1969785</v>
      </c>
      <c r="Z139" s="15">
        <v>-0.006</v>
      </c>
    </row>
    <row r="140" ht="13.8" customHeight="true" spans="1:26">
      <c r="A140" s="38" t="s">
        <v>161</v>
      </c>
      <c r="B140" s="39" t="s">
        <v>162</v>
      </c>
      <c r="C140" s="40">
        <v>6495457</v>
      </c>
      <c r="D140" s="40">
        <v>2674203</v>
      </c>
      <c r="E140" s="41">
        <v>1.4289319098064</v>
      </c>
      <c r="F140" s="40">
        <v>6530549</v>
      </c>
      <c r="G140" s="41">
        <v>-0.00537351453912987</v>
      </c>
      <c r="H140" s="41">
        <v>0.0117519548309002</v>
      </c>
      <c r="I140" s="42">
        <v>3485.216785</v>
      </c>
      <c r="J140" s="42">
        <v>1814.935039</v>
      </c>
      <c r="K140" s="41">
        <v>0.920298363361974</v>
      </c>
      <c r="L140" s="42">
        <v>3818.43786</v>
      </c>
      <c r="M140" s="41">
        <v>-0.0872663343538082</v>
      </c>
      <c r="N140" s="41">
        <v>0.00713113643489969</v>
      </c>
      <c r="O140" s="40">
        <v>6495457</v>
      </c>
      <c r="P140" s="40">
        <v>2674203</v>
      </c>
      <c r="Q140" s="41">
        <v>1.4289319098064</v>
      </c>
      <c r="R140" s="41">
        <v>0.0117519548309002</v>
      </c>
      <c r="S140" s="42">
        <v>3485.216785</v>
      </c>
      <c r="T140" s="42">
        <v>1814.935039</v>
      </c>
      <c r="U140" s="41">
        <v>0.920298363361974</v>
      </c>
      <c r="V140" s="41">
        <v>0.00713113643489969</v>
      </c>
      <c r="W140" s="40">
        <v>257906</v>
      </c>
      <c r="X140" s="41">
        <v>0.00678553646692413</v>
      </c>
      <c r="Y140" s="40">
        <v>334235</v>
      </c>
      <c r="Z140" s="41">
        <v>-0.2284</v>
      </c>
    </row>
    <row r="141" ht="13.8" customHeight="true" spans="1:26">
      <c r="A141" s="38"/>
      <c r="B141" s="39" t="s">
        <v>163</v>
      </c>
      <c r="C141" s="40">
        <v>4311393</v>
      </c>
      <c r="D141" s="40">
        <v>3150550</v>
      </c>
      <c r="E141" s="41">
        <v>0.368457253495421</v>
      </c>
      <c r="F141" s="40">
        <v>4809821</v>
      </c>
      <c r="G141" s="41">
        <v>-0.103627141217937</v>
      </c>
      <c r="H141" s="41">
        <v>0.00780042047761371</v>
      </c>
      <c r="I141" s="42">
        <v>3393.686745</v>
      </c>
      <c r="J141" s="42">
        <v>3201.980571</v>
      </c>
      <c r="K141" s="41">
        <v>0.0598711234341215</v>
      </c>
      <c r="L141" s="42">
        <v>3718.529777</v>
      </c>
      <c r="M141" s="41">
        <v>-0.0873579214046455</v>
      </c>
      <c r="N141" s="41">
        <v>0.00694385591738898</v>
      </c>
      <c r="O141" s="40">
        <v>4311393</v>
      </c>
      <c r="P141" s="40">
        <v>3150550</v>
      </c>
      <c r="Q141" s="41">
        <v>0.368457253495421</v>
      </c>
      <c r="R141" s="41">
        <v>0.00780042047761371</v>
      </c>
      <c r="S141" s="42">
        <v>3393.686745</v>
      </c>
      <c r="T141" s="42">
        <v>3201.980571</v>
      </c>
      <c r="U141" s="41">
        <v>0.0598711234341215</v>
      </c>
      <c r="V141" s="41">
        <v>0.00694385591738898</v>
      </c>
      <c r="W141" s="40">
        <v>378934</v>
      </c>
      <c r="X141" s="41">
        <v>0.00996979704061724</v>
      </c>
      <c r="Y141" s="40">
        <v>376499</v>
      </c>
      <c r="Z141" s="41">
        <v>0.0065</v>
      </c>
    </row>
    <row r="142" ht="13.8" customHeight="true" spans="1:26">
      <c r="A142" s="38"/>
      <c r="B142" s="39" t="s">
        <v>164</v>
      </c>
      <c r="C142" s="40">
        <v>680256</v>
      </c>
      <c r="D142" s="40"/>
      <c r="E142" s="41"/>
      <c r="F142" s="40">
        <v>728629</v>
      </c>
      <c r="G142" s="41">
        <v>-0.0663890676873965</v>
      </c>
      <c r="H142" s="41">
        <v>0.00123075832623461</v>
      </c>
      <c r="I142" s="42">
        <v>888.852083</v>
      </c>
      <c r="J142" s="42"/>
      <c r="K142" s="41"/>
      <c r="L142" s="42">
        <v>918.974616</v>
      </c>
      <c r="M142" s="41">
        <v>-0.032778416808849</v>
      </c>
      <c r="N142" s="41">
        <v>0.00181868901286087</v>
      </c>
      <c r="O142" s="40">
        <v>680256</v>
      </c>
      <c r="P142" s="40"/>
      <c r="Q142" s="41"/>
      <c r="R142" s="41">
        <v>0.00123075832623461</v>
      </c>
      <c r="S142" s="42">
        <v>888.852083</v>
      </c>
      <c r="T142" s="42"/>
      <c r="U142" s="41"/>
      <c r="V142" s="41">
        <v>0.00181868901286087</v>
      </c>
      <c r="W142" s="40">
        <v>33263</v>
      </c>
      <c r="X142" s="41">
        <v>0.000875153348504096</v>
      </c>
      <c r="Y142" s="40">
        <v>39882</v>
      </c>
      <c r="Z142" s="41">
        <v>-0.166</v>
      </c>
    </row>
    <row r="143" ht="13.8" customHeight="true" spans="1:26">
      <c r="A143" s="38"/>
      <c r="B143" s="39" t="s">
        <v>165</v>
      </c>
      <c r="C143" s="40">
        <v>2217782</v>
      </c>
      <c r="D143" s="40">
        <v>402767</v>
      </c>
      <c r="E143" s="41">
        <v>4.50636472203532</v>
      </c>
      <c r="F143" s="40">
        <v>2695713</v>
      </c>
      <c r="G143" s="41">
        <v>-0.177292983340586</v>
      </c>
      <c r="H143" s="41">
        <v>0.00401253890046282</v>
      </c>
      <c r="I143" s="42">
        <v>9.750346</v>
      </c>
      <c r="J143" s="42">
        <v>1.592749</v>
      </c>
      <c r="K143" s="41">
        <v>5.12170907029293</v>
      </c>
      <c r="L143" s="42">
        <v>10.970753</v>
      </c>
      <c r="M143" s="41">
        <v>-0.111241862796473</v>
      </c>
      <c r="N143" s="41">
        <v>1.99502791082416e-5</v>
      </c>
      <c r="O143" s="40">
        <v>2217782</v>
      </c>
      <c r="P143" s="40">
        <v>402767</v>
      </c>
      <c r="Q143" s="41">
        <v>4.50636472203532</v>
      </c>
      <c r="R143" s="41">
        <v>0.00401253890046282</v>
      </c>
      <c r="S143" s="42">
        <v>9.750346</v>
      </c>
      <c r="T143" s="42">
        <v>1.592749</v>
      </c>
      <c r="U143" s="41">
        <v>5.12170907029293</v>
      </c>
      <c r="V143" s="41">
        <v>1.99502791082416e-5</v>
      </c>
      <c r="W143" s="40">
        <v>117799</v>
      </c>
      <c r="X143" s="41">
        <v>0.00309930521301248</v>
      </c>
      <c r="Y143" s="40">
        <v>164768</v>
      </c>
      <c r="Z143" s="41">
        <v>-0.2851</v>
      </c>
    </row>
    <row r="144" ht="13.8" customHeight="true" spans="1:26">
      <c r="A144" s="38"/>
      <c r="B144" s="39" t="s">
        <v>166</v>
      </c>
      <c r="C144" s="40">
        <v>1497846</v>
      </c>
      <c r="D144" s="40">
        <v>772285</v>
      </c>
      <c r="E144" s="41">
        <v>0.939499019144487</v>
      </c>
      <c r="F144" s="40">
        <v>1584749</v>
      </c>
      <c r="G144" s="41">
        <v>-0.054837075145654</v>
      </c>
      <c r="H144" s="41">
        <v>0.00270998923334333</v>
      </c>
      <c r="I144" s="42">
        <v>11.2642</v>
      </c>
      <c r="J144" s="42">
        <v>10.053502</v>
      </c>
      <c r="K144" s="41">
        <v>0.120425499492615</v>
      </c>
      <c r="L144" s="42">
        <v>8.798294</v>
      </c>
      <c r="M144" s="41">
        <v>0.280270925249827</v>
      </c>
      <c r="N144" s="41">
        <v>2.30477907072277e-5</v>
      </c>
      <c r="O144" s="40">
        <v>1497846</v>
      </c>
      <c r="P144" s="40">
        <v>772285</v>
      </c>
      <c r="Q144" s="41">
        <v>0.939499019144487</v>
      </c>
      <c r="R144" s="41">
        <v>0.00270998923334333</v>
      </c>
      <c r="S144" s="42">
        <v>11.2642</v>
      </c>
      <c r="T144" s="42">
        <v>10.053502</v>
      </c>
      <c r="U144" s="41">
        <v>0.120425499492615</v>
      </c>
      <c r="V144" s="41">
        <v>2.30477907072277e-5</v>
      </c>
      <c r="W144" s="40">
        <v>127153</v>
      </c>
      <c r="X144" s="41">
        <v>0.00334541002682685</v>
      </c>
      <c r="Y144" s="40">
        <v>125026</v>
      </c>
      <c r="Z144" s="41">
        <v>0.017</v>
      </c>
    </row>
    <row r="145" ht="13.8" customHeight="true" spans="1:26">
      <c r="A145" s="38"/>
      <c r="B145" s="39" t="s">
        <v>167</v>
      </c>
      <c r="C145" s="40">
        <v>94987</v>
      </c>
      <c r="D145" s="40"/>
      <c r="E145" s="41"/>
      <c r="F145" s="40">
        <v>32745</v>
      </c>
      <c r="G145" s="41">
        <v>1.90080928386013</v>
      </c>
      <c r="H145" s="41">
        <v>0.000171855950015945</v>
      </c>
      <c r="I145" s="42">
        <v>3.932365</v>
      </c>
      <c r="J145" s="42"/>
      <c r="K145" s="41"/>
      <c r="L145" s="42">
        <v>0.963511</v>
      </c>
      <c r="M145" s="41">
        <v>3.08128708442353</v>
      </c>
      <c r="N145" s="41">
        <v>8.04605080737448e-6</v>
      </c>
      <c r="O145" s="40">
        <v>94987</v>
      </c>
      <c r="P145" s="40"/>
      <c r="Q145" s="41"/>
      <c r="R145" s="41">
        <v>0.000171855950015945</v>
      </c>
      <c r="S145" s="42">
        <v>3.932365</v>
      </c>
      <c r="T145" s="42"/>
      <c r="U145" s="41"/>
      <c r="V145" s="41">
        <v>8.04605080737448e-6</v>
      </c>
      <c r="W145" s="40">
        <v>19268</v>
      </c>
      <c r="X145" s="41">
        <v>0.000506943291915249</v>
      </c>
      <c r="Y145" s="40">
        <v>9805</v>
      </c>
      <c r="Z145" s="41">
        <v>0.9651</v>
      </c>
    </row>
    <row r="146" ht="13.8" customHeight="true" spans="1:26">
      <c r="A146" s="7"/>
      <c r="B146" s="8" t="s">
        <v>55</v>
      </c>
      <c r="C146" s="9">
        <v>15297721</v>
      </c>
      <c r="D146" s="9">
        <v>6999805</v>
      </c>
      <c r="E146" s="15">
        <v>1.18544959466728</v>
      </c>
      <c r="F146" s="9">
        <v>16382206</v>
      </c>
      <c r="G146" s="15">
        <v>-0.066198960017961</v>
      </c>
      <c r="H146" s="15">
        <v>0.0276775177185706</v>
      </c>
      <c r="I146" s="18">
        <v>7792.702523</v>
      </c>
      <c r="J146" s="18">
        <v>5028.561861</v>
      </c>
      <c r="K146" s="15">
        <v>0.549688109325618</v>
      </c>
      <c r="L146" s="18">
        <v>8476.674813</v>
      </c>
      <c r="M146" s="15">
        <v>-0.0806887494316812</v>
      </c>
      <c r="N146" s="15">
        <v>0.0159447254837263</v>
      </c>
      <c r="O146" s="9">
        <v>15297721</v>
      </c>
      <c r="P146" s="9">
        <v>6999805</v>
      </c>
      <c r="Q146" s="15">
        <v>1.18544959466728</v>
      </c>
      <c r="R146" s="15">
        <v>0.0276775177185706</v>
      </c>
      <c r="S146" s="18">
        <v>7792.702523</v>
      </c>
      <c r="T146" s="18">
        <v>5028.561861</v>
      </c>
      <c r="U146" s="15">
        <v>0.549688109325618</v>
      </c>
      <c r="V146" s="15">
        <v>0.0159447254837263</v>
      </c>
      <c r="W146" s="9">
        <v>934323</v>
      </c>
      <c r="X146" s="15">
        <v>0.0245821453878</v>
      </c>
      <c r="Y146" s="9">
        <v>1050215</v>
      </c>
      <c r="Z146" s="15">
        <v>-0.1104</v>
      </c>
    </row>
    <row r="147" ht="15" customHeight="true" spans="1:26">
      <c r="A147" s="10" t="s">
        <v>168</v>
      </c>
      <c r="B147" s="11"/>
      <c r="C147" s="12">
        <f>SUM(C34,C41,C87,C127,C139,C146)</f>
        <v>552712897</v>
      </c>
      <c r="D147" s="12">
        <f>SUM(D34,D41,D87,D127,D139,D146)</f>
        <v>552239777</v>
      </c>
      <c r="E147" s="15">
        <f>IFERROR((C147-D147)/ABS(D147),"-")</f>
        <v>0.000856729304379681</v>
      </c>
      <c r="F147" s="16">
        <f>SUM(F34,F41,F87,F127,F139,F146)</f>
        <v>654976559</v>
      </c>
      <c r="G147" s="15">
        <f>IFERROR((C147-F147)/ABS(F147),"-")</f>
        <v>-0.156133315910013</v>
      </c>
      <c r="H147" s="17">
        <f>IFERROR(C147/C147,"-")</f>
        <v>1</v>
      </c>
      <c r="I147" s="19">
        <f>SUM(I34,I41,I87,I127,I139,I146)</f>
        <v>488732.310316</v>
      </c>
      <c r="J147" s="19">
        <f>SUM(J34,J41,J87,J127,J139,J146)</f>
        <v>440241.559812</v>
      </c>
      <c r="K147" s="20">
        <f>IFERROR((I147-J147)/ABS(J147),"-")</f>
        <v>0.110145781158661</v>
      </c>
      <c r="L147" s="19">
        <f>SUM(L34,L41,L87,L127,L139,L146)</f>
        <v>572715.606422</v>
      </c>
      <c r="M147" s="20">
        <f>IFERROR((I147-L147)/ABS(L147),"-")</f>
        <v>-0.146640488165985</v>
      </c>
      <c r="N147" s="21">
        <f>IFERROR(I147/I147,"-")</f>
        <v>1</v>
      </c>
      <c r="O147" s="12">
        <f>SUM(O34,O41,O87,O127,O139,O146)</f>
        <v>552712897</v>
      </c>
      <c r="P147" s="12">
        <f>SUM(P34,P41,P87,P127,P139,P146)</f>
        <v>552239777</v>
      </c>
      <c r="Q147" s="15">
        <f>IFERROR((O147-P147)/ABS(P147),"-")</f>
        <v>0.000856729304379681</v>
      </c>
      <c r="R147" s="21">
        <f>IFERROR(O147/O147,"-")</f>
        <v>1</v>
      </c>
      <c r="S147" s="19">
        <f>SUM(S34,S41,S87,S127,S139,S146)</f>
        <v>488732.310316</v>
      </c>
      <c r="T147" s="19">
        <f>SUM(T34,T41,T87,T127,T139,T146)</f>
        <v>440241.559812</v>
      </c>
      <c r="U147" s="20">
        <f>IFERROR((S147-T147)/ABS(T147),"-")</f>
        <v>0.110145781158661</v>
      </c>
      <c r="V147" s="21">
        <f>IFERROR(S147/S147,"-")</f>
        <v>1</v>
      </c>
      <c r="W147" s="12">
        <f>SUM(W34,W41,W87,W127,W139,W146)</f>
        <v>38008196</v>
      </c>
      <c r="X147" s="21">
        <f>IFERROR(W147/W147,"-")</f>
        <v>1</v>
      </c>
      <c r="Y147" s="12">
        <f>SUM(Y34,Y41,Y87,Y127,Y139,Y146)</f>
        <v>39787316</v>
      </c>
      <c r="Z147" s="23">
        <f>IFERROR((W147-Y147)/ABS(Y147),"-")</f>
        <v>-0.0447157581577003</v>
      </c>
    </row>
    <row r="148" ht="13.8" customHeight="true" spans="1:26">
      <c r="A148" s="43" t="s">
        <v>169</v>
      </c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</sheetData>
  <mergeCells count="8">
    <mergeCell ref="A147:B147"/>
    <mergeCell ref="A148:Z148"/>
    <mergeCell ref="A4:A33"/>
    <mergeCell ref="A35:A40"/>
    <mergeCell ref="A42:A86"/>
    <mergeCell ref="A88:A126"/>
    <mergeCell ref="A128:A138"/>
    <mergeCell ref="A140:A145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A18" sqref="A18"/>
    </sheetView>
  </sheetViews>
  <sheetFormatPr defaultColWidth="9" defaultRowHeight="15.75"/>
  <cols>
    <col min="1" max="1" width="20.775" style="1" customWidth="true"/>
    <col min="2" max="2" width="15.775" style="1" customWidth="true"/>
    <col min="3" max="3" width="13.8833333333333" style="1" customWidth="true"/>
    <col min="4" max="4" width="13.8833333333333" style="1" customWidth="true" collapsed="true"/>
    <col min="5" max="5" width="11.2166666666667" style="1" customWidth="true"/>
    <col min="6" max="6" width="13.8833333333333" style="1" customWidth="true"/>
    <col min="7" max="7" width="11.2166666666667" style="1" customWidth="true"/>
    <col min="8" max="8" width="12.775" style="1" customWidth="true"/>
    <col min="9" max="9" width="16.775" style="1" customWidth="true"/>
    <col min="10" max="10" width="15.775" style="1" customWidth="true"/>
    <col min="11" max="11" width="11.2166666666667" style="1" customWidth="true"/>
    <col min="12" max="12" width="12.775" style="1" customWidth="true"/>
    <col min="13" max="13" width="12.2166666666667" style="1" customWidth="true"/>
    <col min="14" max="14" width="12.2166666666667" style="1" customWidth="true" collapsed="true"/>
    <col min="15" max="15" width="16.1083333333333" style="1" customWidth="true"/>
    <col min="16" max="16" width="16.1083333333333" style="1" customWidth="true" collapsed="true"/>
    <col min="17" max="17" width="12.2166666666667" style="1" customWidth="true"/>
    <col min="18" max="18" width="13.775" style="1" customWidth="true"/>
    <col min="19" max="19" width="15.8833333333333" style="1" customWidth="true"/>
    <col min="20" max="20" width="15.8833333333333" style="1" customWidth="true" collapsed="true"/>
    <col min="21" max="21" width="12.2166666666667" style="1" customWidth="true"/>
    <col min="22" max="22" width="14.1083333333333" style="1" customWidth="true"/>
    <col min="23" max="23" width="13.775" style="1" customWidth="true"/>
    <col min="24" max="24" width="12.2166666666667" style="1" customWidth="true"/>
    <col min="25" max="25" width="12.775" style="1" customWidth="true"/>
    <col min="26" max="26" width="12.2166666666667" style="1" customWidth="true"/>
    <col min="27" max="16384" width="8.88333333333333" style="1"/>
  </cols>
  <sheetData>
    <row r="1" ht="13.8" customHeight="true" spans="1:1">
      <c r="A1"/>
    </row>
    <row r="2" ht="1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180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3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8" customHeight="true" spans="1:26">
      <c r="A4" s="7"/>
      <c r="B4" s="8" t="s">
        <v>55</v>
      </c>
      <c r="C4" s="9"/>
      <c r="D4" s="9"/>
      <c r="E4" s="15"/>
      <c r="F4" s="9"/>
      <c r="G4" s="15"/>
      <c r="H4" s="15"/>
      <c r="I4" s="18"/>
      <c r="J4" s="18"/>
      <c r="K4" s="15"/>
      <c r="L4" s="18"/>
      <c r="M4" s="15"/>
      <c r="N4" s="15"/>
      <c r="O4" s="9"/>
      <c r="P4" s="9"/>
      <c r="Q4" s="15"/>
      <c r="R4" s="15"/>
      <c r="S4" s="18"/>
      <c r="T4" s="18"/>
      <c r="U4" s="15"/>
      <c r="V4" s="15"/>
      <c r="W4" s="9"/>
      <c r="X4" s="15"/>
      <c r="Y4" s="9"/>
      <c r="Z4" s="15"/>
    </row>
    <row r="5" ht="13.8" customHeight="true" spans="1:26">
      <c r="A5" s="7"/>
      <c r="B5" s="8" t="s">
        <v>55</v>
      </c>
      <c r="C5" s="9"/>
      <c r="D5" s="9"/>
      <c r="E5" s="15"/>
      <c r="F5" s="9"/>
      <c r="G5" s="15"/>
      <c r="H5" s="15"/>
      <c r="I5" s="18"/>
      <c r="J5" s="18"/>
      <c r="K5" s="15"/>
      <c r="L5" s="18"/>
      <c r="M5" s="15"/>
      <c r="N5" s="15"/>
      <c r="O5" s="9"/>
      <c r="P5" s="9"/>
      <c r="Q5" s="15"/>
      <c r="R5" s="15"/>
      <c r="S5" s="18"/>
      <c r="T5" s="18"/>
      <c r="U5" s="15"/>
      <c r="V5" s="15"/>
      <c r="W5" s="9"/>
      <c r="X5" s="15"/>
      <c r="Y5" s="9"/>
      <c r="Z5" s="15"/>
    </row>
    <row r="6" ht="13.8" customHeight="true" spans="1:26">
      <c r="A6" s="7"/>
      <c r="B6" s="8" t="s">
        <v>55</v>
      </c>
      <c r="C6" s="9"/>
      <c r="D6" s="9"/>
      <c r="E6" s="15"/>
      <c r="F6" s="9"/>
      <c r="G6" s="15"/>
      <c r="H6" s="15"/>
      <c r="I6" s="18"/>
      <c r="J6" s="18"/>
      <c r="K6" s="15"/>
      <c r="L6" s="18"/>
      <c r="M6" s="15"/>
      <c r="N6" s="15"/>
      <c r="O6" s="9"/>
      <c r="P6" s="9"/>
      <c r="Q6" s="15"/>
      <c r="R6" s="15"/>
      <c r="S6" s="18"/>
      <c r="T6" s="18"/>
      <c r="U6" s="15"/>
      <c r="V6" s="15"/>
      <c r="W6" s="9"/>
      <c r="X6" s="15"/>
      <c r="Y6" s="9"/>
      <c r="Z6" s="15"/>
    </row>
    <row r="7" ht="13.8" customHeight="true" spans="1:26">
      <c r="A7" s="7"/>
      <c r="B7" s="8" t="s">
        <v>55</v>
      </c>
      <c r="C7" s="9"/>
      <c r="D7" s="9"/>
      <c r="E7" s="15"/>
      <c r="F7" s="9"/>
      <c r="G7" s="15"/>
      <c r="H7" s="15"/>
      <c r="I7" s="18"/>
      <c r="J7" s="18"/>
      <c r="K7" s="15"/>
      <c r="L7" s="18"/>
      <c r="M7" s="15"/>
      <c r="N7" s="15"/>
      <c r="O7" s="9"/>
      <c r="P7" s="9"/>
      <c r="Q7" s="15"/>
      <c r="R7" s="15"/>
      <c r="S7" s="18"/>
      <c r="T7" s="18"/>
      <c r="U7" s="15"/>
      <c r="V7" s="15"/>
      <c r="W7" s="9"/>
      <c r="X7" s="15"/>
      <c r="Y7" s="9"/>
      <c r="Z7" s="15"/>
    </row>
    <row r="8" ht="13.8" customHeight="true" spans="1:26">
      <c r="A8" s="7"/>
      <c r="B8" s="8" t="s">
        <v>55</v>
      </c>
      <c r="C8" s="9"/>
      <c r="D8" s="9"/>
      <c r="E8" s="15"/>
      <c r="F8" s="9"/>
      <c r="G8" s="15"/>
      <c r="H8" s="15"/>
      <c r="I8" s="18"/>
      <c r="J8" s="18"/>
      <c r="K8" s="15"/>
      <c r="L8" s="18"/>
      <c r="M8" s="15"/>
      <c r="N8" s="15"/>
      <c r="O8" s="9"/>
      <c r="P8" s="9"/>
      <c r="Q8" s="15"/>
      <c r="R8" s="15"/>
      <c r="S8" s="18"/>
      <c r="T8" s="18"/>
      <c r="U8" s="15"/>
      <c r="V8" s="15"/>
      <c r="W8" s="9"/>
      <c r="X8" s="15"/>
      <c r="Y8" s="9"/>
      <c r="Z8" s="15"/>
    </row>
    <row r="9" ht="13.8" customHeight="true" spans="1:26">
      <c r="A9" s="7"/>
      <c r="B9" s="8" t="s">
        <v>55</v>
      </c>
      <c r="C9" s="9"/>
      <c r="D9" s="9"/>
      <c r="E9" s="15"/>
      <c r="F9" s="9"/>
      <c r="G9" s="15"/>
      <c r="H9" s="15"/>
      <c r="I9" s="18"/>
      <c r="J9" s="18"/>
      <c r="K9" s="15"/>
      <c r="L9" s="18"/>
      <c r="M9" s="15"/>
      <c r="N9" s="15"/>
      <c r="O9" s="9"/>
      <c r="P9" s="9"/>
      <c r="Q9" s="15"/>
      <c r="R9" s="15"/>
      <c r="S9" s="18"/>
      <c r="T9" s="18"/>
      <c r="U9" s="15"/>
      <c r="V9" s="15"/>
      <c r="W9" s="9"/>
      <c r="X9" s="15"/>
      <c r="Y9" s="9"/>
      <c r="Z9" s="15"/>
    </row>
    <row r="10" ht="15" customHeight="true" spans="1:26">
      <c r="A10" s="10" t="s">
        <v>168</v>
      </c>
      <c r="B10" s="11"/>
      <c r="C10" s="12">
        <f>SUM(C4,C5,C6,C7,C8,C9)</f>
        <v>0</v>
      </c>
      <c r="D10" s="12">
        <f>SUM(D4,D5,D6,D7,D8,D9)</f>
        <v>0</v>
      </c>
      <c r="E10" s="15">
        <f>IFERROR((C10-D10)/ABS(D10),"-")</f>
        <v>0</v>
      </c>
      <c r="F10" s="16">
        <f>SUM(F4,F5,F6,F7,F8,F9)</f>
        <v>0</v>
      </c>
      <c r="G10" s="15">
        <f>IFERROR((C10-F10)/ABS(F10),"-")</f>
        <v>0</v>
      </c>
      <c r="H10" s="17">
        <f>IFERROR(C10/C10,"-")</f>
        <v>0</v>
      </c>
      <c r="I10" s="19">
        <f>SUM(I4,I5,I6,I7,I8,I9)</f>
        <v>0</v>
      </c>
      <c r="J10" s="19">
        <f>SUM(J4,J5,J6,J7,J8,J9)</f>
        <v>0</v>
      </c>
      <c r="K10" s="20">
        <f>IFERROR((I10-J10)/ABS(J10),"-")</f>
        <v>0</v>
      </c>
      <c r="L10" s="19">
        <f>SUM(L4,L5,L6,L7,L8,L9)</f>
        <v>0</v>
      </c>
      <c r="M10" s="20">
        <f>IFERROR((I10-L10)/ABS(L10),"-")</f>
        <v>0</v>
      </c>
      <c r="N10" s="21">
        <f>IFERROR(I10/I10,"-")</f>
        <v>0</v>
      </c>
      <c r="O10" s="12">
        <f>SUM(O4,O5,O6,O7,O8,O9)</f>
        <v>0</v>
      </c>
      <c r="P10" s="12">
        <f>SUM(P4,P5,P6,P7,P8,P9)</f>
        <v>0</v>
      </c>
      <c r="Q10" s="15">
        <f>IFERROR((O10-P10)/ABS(P10),"-")</f>
        <v>0</v>
      </c>
      <c r="R10" s="21">
        <f>IFERROR(O10/O10,"-")</f>
        <v>0</v>
      </c>
      <c r="S10" s="19">
        <f>SUM(S4,S5,S6,S7,S8,S9)</f>
        <v>0</v>
      </c>
      <c r="T10" s="19">
        <f>SUM(T4,T5,T6,T7,T8,T9)</f>
        <v>0</v>
      </c>
      <c r="U10" s="20">
        <f>IFERROR((S10-T10)/ABS(T10),"-")</f>
        <v>0</v>
      </c>
      <c r="V10" s="21">
        <f>IFERROR(S10/S10,"-")</f>
        <v>0</v>
      </c>
      <c r="W10" s="12">
        <f>SUM(W4,W5,W6,W7,W8,W9)</f>
        <v>0</v>
      </c>
      <c r="X10" s="21">
        <f>IFERROR(W10/W10,"-")</f>
        <v>0</v>
      </c>
      <c r="Y10" s="12">
        <f>SUM(Y4,Y5,Y6,Y7,Y8,Y9)</f>
        <v>0</v>
      </c>
      <c r="Z10" s="23">
        <f>IFERROR((W10-Y10)/ABS(Y10),"-")</f>
        <v>0</v>
      </c>
    </row>
    <row r="11" ht="13.8" customHeight="true" spans="1:26">
      <c r="A11" s="29" t="s">
        <v>173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ht="13.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3.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ht="13.5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ht="13.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ht="15" customHeight="true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8" customHeight="true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A18" sqref="A18"/>
    </sheetView>
  </sheetViews>
  <sheetFormatPr defaultColWidth="9" defaultRowHeight="15.75"/>
  <cols>
    <col min="1" max="1" width="20.775" style="1" customWidth="true"/>
    <col min="2" max="2" width="15.775" style="1" customWidth="true"/>
    <col min="3" max="3" width="13.8833333333333" style="1" customWidth="true"/>
    <col min="4" max="4" width="13.8833333333333" style="1" customWidth="true" collapsed="true"/>
    <col min="5" max="5" width="11.2166666666667" style="1" customWidth="true"/>
    <col min="6" max="6" width="13.8833333333333" style="1" customWidth="true"/>
    <col min="7" max="7" width="11.2166666666667" style="1" customWidth="true"/>
    <col min="8" max="8" width="12.775" style="1" customWidth="true"/>
    <col min="9" max="9" width="16.775" style="1" customWidth="true"/>
    <col min="10" max="10" width="15.775" style="1" customWidth="true"/>
    <col min="11" max="11" width="11.2166666666667" style="1" customWidth="true"/>
    <col min="12" max="12" width="12.775" style="1" customWidth="true"/>
    <col min="13" max="13" width="12.2166666666667" style="1" customWidth="true"/>
    <col min="14" max="14" width="12.2166666666667" style="1" customWidth="true" collapsed="true"/>
    <col min="15" max="15" width="16.1083333333333" style="1" customWidth="true"/>
    <col min="16" max="16" width="16.1083333333333" style="1" customWidth="true" collapsed="true"/>
    <col min="17" max="17" width="12.2166666666667" style="1" customWidth="true"/>
    <col min="18" max="18" width="13.775" style="1" customWidth="true"/>
    <col min="19" max="19" width="15.8833333333333" style="1" customWidth="true"/>
    <col min="20" max="20" width="15.8833333333333" style="1" customWidth="true" collapsed="true"/>
    <col min="21" max="21" width="12.2166666666667" style="1" customWidth="true"/>
    <col min="22" max="22" width="14.1083333333333" style="1" customWidth="true"/>
    <col min="23" max="23" width="13.775" style="1" customWidth="true"/>
    <col min="24" max="24" width="12.2166666666667" style="1" customWidth="true"/>
    <col min="25" max="25" width="12.775" style="1" customWidth="true"/>
    <col min="26" max="26" width="12.2166666666667" style="1" customWidth="true"/>
    <col min="27" max="16384" width="8.88333333333333" style="1"/>
  </cols>
  <sheetData>
    <row r="1" ht="13.8" customHeight="true" spans="1:1">
      <c r="A1"/>
    </row>
    <row r="2" ht="15" customHeight="true" spans="1:26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 t="s">
        <v>0</v>
      </c>
      <c r="N2" s="25" t="s">
        <v>181</v>
      </c>
      <c r="O2" s="25" t="s">
        <v>2</v>
      </c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ht="33" customHeight="true" spans="1:26">
      <c r="A3" s="26" t="s">
        <v>3</v>
      </c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7" t="s">
        <v>12</v>
      </c>
      <c r="K3" s="27" t="s">
        <v>7</v>
      </c>
      <c r="L3" s="27" t="s">
        <v>13</v>
      </c>
      <c r="M3" s="27" t="s">
        <v>9</v>
      </c>
      <c r="N3" s="27" t="s">
        <v>14</v>
      </c>
      <c r="O3" s="27" t="s">
        <v>15</v>
      </c>
      <c r="P3" s="27" t="s">
        <v>16</v>
      </c>
      <c r="Q3" s="27" t="s">
        <v>7</v>
      </c>
      <c r="R3" s="27" t="s">
        <v>17</v>
      </c>
      <c r="S3" s="27" t="s">
        <v>18</v>
      </c>
      <c r="T3" s="27" t="s">
        <v>19</v>
      </c>
      <c r="U3" s="27" t="s">
        <v>7</v>
      </c>
      <c r="V3" s="27" t="s">
        <v>20</v>
      </c>
      <c r="W3" s="27" t="s">
        <v>21</v>
      </c>
      <c r="X3" s="27" t="s">
        <v>22</v>
      </c>
      <c r="Y3" s="27" t="s">
        <v>23</v>
      </c>
      <c r="Z3" s="31" t="s">
        <v>9</v>
      </c>
    </row>
    <row r="4" ht="13.8" customHeight="true" spans="1:26">
      <c r="A4" s="7"/>
      <c r="B4" s="8" t="s">
        <v>55</v>
      </c>
      <c r="C4" s="28"/>
      <c r="D4" s="28"/>
      <c r="E4" s="15"/>
      <c r="F4" s="28"/>
      <c r="G4" s="15"/>
      <c r="H4" s="15"/>
      <c r="I4" s="18"/>
      <c r="J4" s="18"/>
      <c r="K4" s="15"/>
      <c r="L4" s="18"/>
      <c r="M4" s="15"/>
      <c r="N4" s="15"/>
      <c r="O4" s="28"/>
      <c r="P4" s="28"/>
      <c r="Q4" s="15"/>
      <c r="R4" s="15"/>
      <c r="S4" s="18"/>
      <c r="T4" s="18"/>
      <c r="U4" s="15"/>
      <c r="V4" s="15"/>
      <c r="W4" s="28"/>
      <c r="X4" s="15"/>
      <c r="Y4" s="28"/>
      <c r="Z4" s="15"/>
    </row>
    <row r="5" ht="13.8" customHeight="true" spans="1:26">
      <c r="A5" s="7"/>
      <c r="B5" s="8" t="s">
        <v>55</v>
      </c>
      <c r="C5" s="28"/>
      <c r="D5" s="28"/>
      <c r="E5" s="15"/>
      <c r="F5" s="28"/>
      <c r="G5" s="15"/>
      <c r="H5" s="15"/>
      <c r="I5" s="18"/>
      <c r="J5" s="18"/>
      <c r="K5" s="15"/>
      <c r="L5" s="18"/>
      <c r="M5" s="15"/>
      <c r="N5" s="15"/>
      <c r="O5" s="28"/>
      <c r="P5" s="28"/>
      <c r="Q5" s="15"/>
      <c r="R5" s="15"/>
      <c r="S5" s="18"/>
      <c r="T5" s="18"/>
      <c r="U5" s="15"/>
      <c r="V5" s="15"/>
      <c r="W5" s="28"/>
      <c r="X5" s="15"/>
      <c r="Y5" s="28"/>
      <c r="Z5" s="15"/>
    </row>
    <row r="6" ht="13.8" customHeight="true" spans="1:26">
      <c r="A6" s="7"/>
      <c r="B6" s="8" t="s">
        <v>55</v>
      </c>
      <c r="C6" s="28"/>
      <c r="D6" s="28"/>
      <c r="E6" s="15"/>
      <c r="F6" s="28"/>
      <c r="G6" s="15"/>
      <c r="H6" s="15"/>
      <c r="I6" s="18"/>
      <c r="J6" s="18"/>
      <c r="K6" s="15"/>
      <c r="L6" s="18"/>
      <c r="M6" s="15"/>
      <c r="N6" s="15"/>
      <c r="O6" s="28"/>
      <c r="P6" s="28"/>
      <c r="Q6" s="15"/>
      <c r="R6" s="15"/>
      <c r="S6" s="18"/>
      <c r="T6" s="18"/>
      <c r="U6" s="15"/>
      <c r="V6" s="15"/>
      <c r="W6" s="28"/>
      <c r="X6" s="15"/>
      <c r="Y6" s="28"/>
      <c r="Z6" s="15"/>
    </row>
    <row r="7" ht="13.8" customHeight="true" spans="1:26">
      <c r="A7" s="7"/>
      <c r="B7" s="8" t="s">
        <v>55</v>
      </c>
      <c r="C7" s="28"/>
      <c r="D7" s="28"/>
      <c r="E7" s="15"/>
      <c r="F7" s="28"/>
      <c r="G7" s="15"/>
      <c r="H7" s="15"/>
      <c r="I7" s="18"/>
      <c r="J7" s="18"/>
      <c r="K7" s="15"/>
      <c r="L7" s="18"/>
      <c r="M7" s="15"/>
      <c r="N7" s="15"/>
      <c r="O7" s="28"/>
      <c r="P7" s="28"/>
      <c r="Q7" s="15"/>
      <c r="R7" s="15"/>
      <c r="S7" s="18"/>
      <c r="T7" s="18"/>
      <c r="U7" s="15"/>
      <c r="V7" s="15"/>
      <c r="W7" s="28"/>
      <c r="X7" s="15"/>
      <c r="Y7" s="28"/>
      <c r="Z7" s="15"/>
    </row>
    <row r="8" ht="13.8" customHeight="true" spans="1:26">
      <c r="A8" s="7"/>
      <c r="B8" s="8" t="s">
        <v>55</v>
      </c>
      <c r="C8" s="28"/>
      <c r="D8" s="28"/>
      <c r="E8" s="15"/>
      <c r="F8" s="28"/>
      <c r="G8" s="15"/>
      <c r="H8" s="15"/>
      <c r="I8" s="18"/>
      <c r="J8" s="18"/>
      <c r="K8" s="15"/>
      <c r="L8" s="18"/>
      <c r="M8" s="15"/>
      <c r="N8" s="15"/>
      <c r="O8" s="28"/>
      <c r="P8" s="28"/>
      <c r="Q8" s="15"/>
      <c r="R8" s="15"/>
      <c r="S8" s="18"/>
      <c r="T8" s="18"/>
      <c r="U8" s="15"/>
      <c r="V8" s="15"/>
      <c r="W8" s="28"/>
      <c r="X8" s="15"/>
      <c r="Y8" s="28"/>
      <c r="Z8" s="15"/>
    </row>
    <row r="9" ht="13.8" customHeight="true" spans="1:26">
      <c r="A9" s="7"/>
      <c r="B9" s="8" t="s">
        <v>55</v>
      </c>
      <c r="C9" s="9"/>
      <c r="D9" s="9"/>
      <c r="E9" s="15"/>
      <c r="F9" s="9"/>
      <c r="G9" s="15"/>
      <c r="H9" s="15"/>
      <c r="I9" s="18"/>
      <c r="J9" s="18"/>
      <c r="K9" s="15"/>
      <c r="L9" s="18"/>
      <c r="M9" s="15"/>
      <c r="N9" s="15"/>
      <c r="O9" s="9"/>
      <c r="P9" s="9"/>
      <c r="Q9" s="15"/>
      <c r="R9" s="15"/>
      <c r="S9" s="18"/>
      <c r="T9" s="18"/>
      <c r="U9" s="15"/>
      <c r="V9" s="15"/>
      <c r="W9" s="9"/>
      <c r="X9" s="15"/>
      <c r="Y9" s="9"/>
      <c r="Z9" s="15"/>
    </row>
    <row r="10" ht="15" customHeight="true" spans="1:26">
      <c r="A10" s="10" t="s">
        <v>168</v>
      </c>
      <c r="B10" s="11"/>
      <c r="C10" s="12">
        <f>SUM(C4,C5,C6,C7,C8,C9)</f>
        <v>0</v>
      </c>
      <c r="D10" s="12">
        <f>SUM(D4,D5,D6,D7,D8,D9)</f>
        <v>0</v>
      </c>
      <c r="E10" s="15">
        <f>IFERROR((C10-D10)/ABS(D10),"-")</f>
        <v>0</v>
      </c>
      <c r="F10" s="16">
        <f>SUM(F4,F5,F6,F7,F8,F9)</f>
        <v>0</v>
      </c>
      <c r="G10" s="15">
        <f>IFERROR((C10-F10)/ABS(F10),"-")</f>
        <v>0</v>
      </c>
      <c r="H10" s="17">
        <f>IFERROR(C10/C10,"-")</f>
        <v>0</v>
      </c>
      <c r="I10" s="19">
        <f>SUM(I4,I5,I6,I7,I8,I9)</f>
        <v>0</v>
      </c>
      <c r="J10" s="19">
        <f>SUM(J4,J5,J6,J7,J8,J9)</f>
        <v>0</v>
      </c>
      <c r="K10" s="20">
        <f>IFERROR((I10-J10)/ABS(J10),"-")</f>
        <v>0</v>
      </c>
      <c r="L10" s="19">
        <f>SUM(L4,L5,L6,L7,L8,L9)</f>
        <v>0</v>
      </c>
      <c r="M10" s="20">
        <f>IFERROR((I10-L10)/ABS(L10),"-")</f>
        <v>0</v>
      </c>
      <c r="N10" s="21">
        <f>IFERROR(I10/I10,"-")</f>
        <v>0</v>
      </c>
      <c r="O10" s="12">
        <f>SUM(O4,O5,O6,O7,O8,O9)</f>
        <v>0</v>
      </c>
      <c r="P10" s="12">
        <f>SUM(P4,P5,P6,P7,P8,P9)</f>
        <v>0</v>
      </c>
      <c r="Q10" s="15">
        <f>IFERROR((O10-P10)/ABS(P10),"-")</f>
        <v>0</v>
      </c>
      <c r="R10" s="21">
        <f>IFERROR(O10/O10,"-")</f>
        <v>0</v>
      </c>
      <c r="S10" s="19">
        <f>SUM(S4,S5,S6,S7,S8,S9)</f>
        <v>0</v>
      </c>
      <c r="T10" s="19">
        <f>SUM(T4,T5,T6,T7,T8,T9)</f>
        <v>0</v>
      </c>
      <c r="U10" s="20">
        <f>IFERROR((S10-T10)/ABS(T10),"-")</f>
        <v>0</v>
      </c>
      <c r="V10" s="21">
        <f>IFERROR(S10/S10,"-")</f>
        <v>0</v>
      </c>
      <c r="W10" s="12">
        <f>SUM(W4,W5,W6,W7,W8,W9)</f>
        <v>0</v>
      </c>
      <c r="X10" s="21">
        <f>IFERROR(W10/W10,"-")</f>
        <v>0</v>
      </c>
      <c r="Y10" s="12">
        <f>SUM(Y4,Y5,Y6,Y7,Y8,Y9)</f>
        <v>0</v>
      </c>
      <c r="Z10" s="23">
        <f>IFERROR((W10-Y10)/ABS(Y10),"-")</f>
        <v>0</v>
      </c>
    </row>
    <row r="11" ht="13.8" customHeight="true" spans="1:26">
      <c r="A11" s="29" t="s">
        <v>173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ht="13.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3.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ht="13.5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ht="13.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ht="15" customHeight="true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8" customHeight="true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A18" sqref="A18"/>
    </sheetView>
  </sheetViews>
  <sheetFormatPr defaultColWidth="9" defaultRowHeight="15.75"/>
  <cols>
    <col min="1" max="1" width="20.775" style="2" customWidth="true"/>
    <col min="2" max="2" width="15.775" style="2" customWidth="true"/>
    <col min="3" max="3" width="13.8833333333333" style="2" customWidth="true"/>
    <col min="4" max="4" width="13.8833333333333" style="2" customWidth="true" collapsed="true"/>
    <col min="5" max="5" width="11.2166666666667" style="2" customWidth="true"/>
    <col min="6" max="6" width="13.8833333333333" style="2" customWidth="true"/>
    <col min="7" max="7" width="11.2166666666667" style="2" customWidth="true"/>
    <col min="8" max="8" width="12.775" style="2" customWidth="true"/>
    <col min="9" max="9" width="16.775" style="2" customWidth="true"/>
    <col min="10" max="10" width="15.775" style="2" customWidth="true"/>
    <col min="11" max="11" width="11.2166666666667" style="2" customWidth="true"/>
    <col min="12" max="12" width="12.775" style="2" customWidth="true"/>
    <col min="13" max="13" width="12.2166666666667" style="2" customWidth="true"/>
    <col min="14" max="14" width="12.2166666666667" style="2" customWidth="true" collapsed="true"/>
    <col min="15" max="15" width="16.1083333333333" style="2" customWidth="true"/>
    <col min="16" max="16" width="16.1083333333333" style="2" customWidth="true" collapsed="true"/>
    <col min="17" max="17" width="12.2166666666667" style="2" customWidth="true"/>
    <col min="18" max="18" width="13.775" style="2" customWidth="true"/>
    <col min="19" max="19" width="15.8833333333333" style="2" customWidth="true"/>
    <col min="20" max="20" width="15.8833333333333" style="2" customWidth="true" collapsed="true"/>
    <col min="21" max="21" width="12.2166666666667" style="2" customWidth="true"/>
    <col min="22" max="22" width="14.1083333333333" style="2" customWidth="true"/>
    <col min="23" max="23" width="13.775" style="2" customWidth="true"/>
    <col min="24" max="24" width="12.2166666666667" style="2" customWidth="true"/>
    <col min="25" max="25" width="12.775" style="2" customWidth="true"/>
    <col min="26" max="26" width="12.2166666666667" style="2" customWidth="true"/>
    <col min="27" max="16384" width="8.88333333333333" style="2"/>
  </cols>
  <sheetData>
    <row r="1" ht="13.8" customHeight="true" spans="1:1">
      <c r="A1"/>
    </row>
    <row r="2" ht="15" customHeight="true" spans="1:26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 t="s">
        <v>0</v>
      </c>
      <c r="N2" s="4" t="s">
        <v>182</v>
      </c>
      <c r="O2" s="4" t="s">
        <v>2</v>
      </c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33" customHeight="true" spans="1:26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7</v>
      </c>
      <c r="L3" s="6" t="s">
        <v>13</v>
      </c>
      <c r="M3" s="6" t="s">
        <v>9</v>
      </c>
      <c r="N3" s="6" t="s">
        <v>14</v>
      </c>
      <c r="O3" s="6" t="s">
        <v>15</v>
      </c>
      <c r="P3" s="6" t="s">
        <v>16</v>
      </c>
      <c r="Q3" s="6" t="s">
        <v>7</v>
      </c>
      <c r="R3" s="6" t="s">
        <v>17</v>
      </c>
      <c r="S3" s="6" t="s">
        <v>18</v>
      </c>
      <c r="T3" s="6" t="s">
        <v>19</v>
      </c>
      <c r="U3" s="6" t="s">
        <v>7</v>
      </c>
      <c r="V3" s="6" t="s">
        <v>20</v>
      </c>
      <c r="W3" s="6" t="s">
        <v>21</v>
      </c>
      <c r="X3" s="6" t="s">
        <v>22</v>
      </c>
      <c r="Y3" s="6" t="s">
        <v>23</v>
      </c>
      <c r="Z3" s="22" t="s">
        <v>9</v>
      </c>
    </row>
    <row r="4" ht="13.8" customHeight="true" spans="1:26">
      <c r="A4" s="7"/>
      <c r="B4" s="8" t="s">
        <v>55</v>
      </c>
      <c r="C4" s="9"/>
      <c r="D4" s="9"/>
      <c r="E4" s="15"/>
      <c r="F4" s="9"/>
      <c r="G4" s="15"/>
      <c r="H4" s="15"/>
      <c r="I4" s="18"/>
      <c r="J4" s="18"/>
      <c r="K4" s="15"/>
      <c r="L4" s="18"/>
      <c r="M4" s="15"/>
      <c r="N4" s="15"/>
      <c r="O4" s="9"/>
      <c r="P4" s="9"/>
      <c r="Q4" s="15"/>
      <c r="R4" s="15"/>
      <c r="S4" s="18"/>
      <c r="T4" s="18"/>
      <c r="U4" s="15"/>
      <c r="V4" s="15"/>
      <c r="W4" s="9"/>
      <c r="X4" s="15"/>
      <c r="Y4" s="9"/>
      <c r="Z4" s="15"/>
    </row>
    <row r="5" ht="13.8" customHeight="true" spans="1:26">
      <c r="A5" s="7"/>
      <c r="B5" s="8" t="s">
        <v>55</v>
      </c>
      <c r="C5" s="9"/>
      <c r="D5" s="9"/>
      <c r="E5" s="15"/>
      <c r="F5" s="9"/>
      <c r="G5" s="15"/>
      <c r="H5" s="15"/>
      <c r="I5" s="18"/>
      <c r="J5" s="18"/>
      <c r="K5" s="15"/>
      <c r="L5" s="18"/>
      <c r="M5" s="15"/>
      <c r="N5" s="15"/>
      <c r="O5" s="9"/>
      <c r="P5" s="9"/>
      <c r="Q5" s="15"/>
      <c r="R5" s="15"/>
      <c r="S5" s="18"/>
      <c r="T5" s="18"/>
      <c r="U5" s="15"/>
      <c r="V5" s="15"/>
      <c r="W5" s="9"/>
      <c r="X5" s="15"/>
      <c r="Y5" s="9"/>
      <c r="Z5" s="15"/>
    </row>
    <row r="6" ht="13.8" customHeight="true" spans="1:26">
      <c r="A6" s="7"/>
      <c r="B6" s="8" t="s">
        <v>55</v>
      </c>
      <c r="C6" s="9"/>
      <c r="D6" s="9"/>
      <c r="E6" s="15"/>
      <c r="F6" s="9"/>
      <c r="G6" s="15"/>
      <c r="H6" s="15"/>
      <c r="I6" s="18"/>
      <c r="J6" s="18"/>
      <c r="K6" s="15"/>
      <c r="L6" s="18"/>
      <c r="M6" s="15"/>
      <c r="N6" s="15"/>
      <c r="O6" s="9"/>
      <c r="P6" s="9"/>
      <c r="Q6" s="15"/>
      <c r="R6" s="15"/>
      <c r="S6" s="18"/>
      <c r="T6" s="18"/>
      <c r="U6" s="15"/>
      <c r="V6" s="15"/>
      <c r="W6" s="9"/>
      <c r="X6" s="15"/>
      <c r="Y6" s="9"/>
      <c r="Z6" s="15"/>
    </row>
    <row r="7" ht="13.8" customHeight="true" spans="1:26">
      <c r="A7" s="7"/>
      <c r="B7" s="8" t="s">
        <v>55</v>
      </c>
      <c r="C7" s="9"/>
      <c r="D7" s="9"/>
      <c r="E7" s="15"/>
      <c r="F7" s="9"/>
      <c r="G7" s="15"/>
      <c r="H7" s="15"/>
      <c r="I7" s="18"/>
      <c r="J7" s="18"/>
      <c r="K7" s="15"/>
      <c r="L7" s="18"/>
      <c r="M7" s="15"/>
      <c r="N7" s="15"/>
      <c r="O7" s="9"/>
      <c r="P7" s="9"/>
      <c r="Q7" s="15"/>
      <c r="R7" s="15"/>
      <c r="S7" s="18"/>
      <c r="T7" s="18"/>
      <c r="U7" s="15"/>
      <c r="V7" s="15"/>
      <c r="W7" s="9"/>
      <c r="X7" s="15"/>
      <c r="Y7" s="9"/>
      <c r="Z7" s="15"/>
    </row>
    <row r="8" ht="13.8" customHeight="true" spans="1:26">
      <c r="A8" s="7"/>
      <c r="B8" s="8" t="s">
        <v>55</v>
      </c>
      <c r="C8" s="9"/>
      <c r="D8" s="9"/>
      <c r="E8" s="15"/>
      <c r="F8" s="9"/>
      <c r="G8" s="15"/>
      <c r="H8" s="15"/>
      <c r="I8" s="18"/>
      <c r="J8" s="18"/>
      <c r="K8" s="15"/>
      <c r="L8" s="18"/>
      <c r="M8" s="15"/>
      <c r="N8" s="15"/>
      <c r="O8" s="9"/>
      <c r="P8" s="9"/>
      <c r="Q8" s="15"/>
      <c r="R8" s="15"/>
      <c r="S8" s="18"/>
      <c r="T8" s="18"/>
      <c r="U8" s="15"/>
      <c r="V8" s="15"/>
      <c r="W8" s="9"/>
      <c r="X8" s="15"/>
      <c r="Y8" s="9"/>
      <c r="Z8" s="15"/>
    </row>
    <row r="9" ht="13.8" customHeight="true" spans="1:26">
      <c r="A9" s="7"/>
      <c r="B9" s="8" t="s">
        <v>55</v>
      </c>
      <c r="C9" s="9"/>
      <c r="D9" s="9"/>
      <c r="E9" s="15"/>
      <c r="F9" s="9"/>
      <c r="G9" s="15"/>
      <c r="H9" s="15"/>
      <c r="I9" s="18"/>
      <c r="J9" s="18"/>
      <c r="K9" s="15"/>
      <c r="L9" s="18"/>
      <c r="M9" s="15"/>
      <c r="N9" s="15"/>
      <c r="O9" s="9"/>
      <c r="P9" s="9"/>
      <c r="Q9" s="15"/>
      <c r="R9" s="15"/>
      <c r="S9" s="18"/>
      <c r="T9" s="18"/>
      <c r="U9" s="15"/>
      <c r="V9" s="15"/>
      <c r="W9" s="9"/>
      <c r="X9" s="15"/>
      <c r="Y9" s="9"/>
      <c r="Z9" s="15"/>
    </row>
    <row r="10" ht="15" customHeight="true" spans="1:26">
      <c r="A10" s="10" t="s">
        <v>168</v>
      </c>
      <c r="B10" s="11"/>
      <c r="C10" s="12">
        <f>SUM(C4,C5,C6,C7,C8,C9)</f>
        <v>0</v>
      </c>
      <c r="D10" s="12">
        <f>SUM(D4,D5,D6,D7,D8,D9)</f>
        <v>0</v>
      </c>
      <c r="E10" s="15">
        <f>IFERROR((C10-D10)/ABS(D10),"-")</f>
        <v>0</v>
      </c>
      <c r="F10" s="16">
        <f>SUM(F4,F5,F6,F7,F8,F9)</f>
        <v>0</v>
      </c>
      <c r="G10" s="15">
        <f>IFERROR((C10-F10)/ABS(F10),"-")</f>
        <v>0</v>
      </c>
      <c r="H10" s="17">
        <f>IFERROR(C10/C10,"-")</f>
        <v>0</v>
      </c>
      <c r="I10" s="19">
        <f>SUM(I4,I5,I6,I7,I8,I9)</f>
        <v>0</v>
      </c>
      <c r="J10" s="19">
        <f>SUM(J4,J5,J6,J7,J8,J9)</f>
        <v>0</v>
      </c>
      <c r="K10" s="20">
        <f>IFERROR((I10-J10)/ABS(J10),"-")</f>
        <v>0</v>
      </c>
      <c r="L10" s="19">
        <f>SUM(L4,L5,L6,L7,L8,L9)</f>
        <v>0</v>
      </c>
      <c r="M10" s="20">
        <f>IFERROR((I10-L10)/ABS(L10),"-")</f>
        <v>0</v>
      </c>
      <c r="N10" s="21">
        <f>IFERROR(I10/I10,"-")</f>
        <v>0</v>
      </c>
      <c r="O10" s="12">
        <f>SUM(O4,O5,O6,O7,O8,O9)</f>
        <v>0</v>
      </c>
      <c r="P10" s="12">
        <f>SUM(P4,P5,P6,P7,P8,P9)</f>
        <v>0</v>
      </c>
      <c r="Q10" s="15">
        <f>IFERROR((O10-P10)/ABS(P10),"-")</f>
        <v>0</v>
      </c>
      <c r="R10" s="21">
        <f>IFERROR(O10/O10,"-")</f>
        <v>0</v>
      </c>
      <c r="S10" s="19">
        <f>SUM(S4,S5,S6,S7,S8,S9)</f>
        <v>0</v>
      </c>
      <c r="T10" s="19">
        <f>SUM(T4,T5,T6,T7,T8,T9)</f>
        <v>0</v>
      </c>
      <c r="U10" s="20">
        <f>IFERROR((S10-T10)/ABS(T10),"-")</f>
        <v>0</v>
      </c>
      <c r="V10" s="21">
        <f>IFERROR(S10/S10,"-")</f>
        <v>0</v>
      </c>
      <c r="W10" s="12">
        <f>SUM(W4,W5,W6,W7,W8,W9)</f>
        <v>0</v>
      </c>
      <c r="X10" s="21">
        <f>IFERROR(W10/W10,"-")</f>
        <v>0</v>
      </c>
      <c r="Y10" s="12">
        <f>SUM(Y4,Y5,Y6,Y7,Y8,Y9)</f>
        <v>0</v>
      </c>
      <c r="Z10" s="23">
        <f>IFERROR((W10-Y10)/ABS(Y10),"-")</f>
        <v>0</v>
      </c>
    </row>
    <row r="11" ht="13.8" customHeight="true" spans="1:26">
      <c r="A11" s="13" t="s">
        <v>173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ht="13.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3.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="1" customFormat="true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="1" customFormat="true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ht="15" customHeight="true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8" customHeight="true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A18" sqref="A18"/>
    </sheetView>
  </sheetViews>
  <sheetFormatPr defaultColWidth="9" defaultRowHeight="15.75"/>
  <cols>
    <col min="1" max="1" width="20.775" style="1" customWidth="true"/>
    <col min="2" max="2" width="15.775" style="1" customWidth="true"/>
    <col min="3" max="3" width="13.8833333333333" style="1" customWidth="true"/>
    <col min="4" max="4" width="13.8833333333333" style="1" customWidth="true" collapsed="true"/>
    <col min="5" max="5" width="11.2166666666667" style="1" customWidth="true"/>
    <col min="6" max="6" width="13.8833333333333" style="1" customWidth="true"/>
    <col min="7" max="7" width="11.2166666666667" style="1" customWidth="true"/>
    <col min="8" max="8" width="12.775" style="1" customWidth="true"/>
    <col min="9" max="9" width="16.775" style="1" customWidth="true"/>
    <col min="10" max="10" width="15.775" style="1" customWidth="true"/>
    <col min="11" max="11" width="11.2166666666667" style="1" customWidth="true"/>
    <col min="12" max="12" width="12.775" style="1" customWidth="true"/>
    <col min="13" max="13" width="12.2166666666667" style="1" customWidth="true"/>
    <col min="14" max="14" width="12.2166666666667" style="1" customWidth="true" collapsed="true"/>
    <col min="15" max="15" width="16.1083333333333" style="1" customWidth="true"/>
    <col min="16" max="16" width="16.1083333333333" style="1" customWidth="true" collapsed="true"/>
    <col min="17" max="17" width="12.2166666666667" style="1" customWidth="true"/>
    <col min="18" max="18" width="13.775" style="1" customWidth="true"/>
    <col min="19" max="19" width="15.8833333333333" style="1" customWidth="true"/>
    <col min="20" max="20" width="15.8833333333333" style="1" customWidth="true" collapsed="true"/>
    <col min="21" max="21" width="12.2166666666667" style="1" customWidth="true"/>
    <col min="22" max="22" width="14.1083333333333" style="1" customWidth="true"/>
    <col min="23" max="23" width="13.775" style="1" customWidth="true"/>
    <col min="24" max="24" width="12.2166666666667" style="1" customWidth="true"/>
    <col min="25" max="25" width="12.775" style="1" customWidth="true"/>
    <col min="26" max="26" width="12.2166666666667" style="1" customWidth="true"/>
    <col min="27" max="16384" width="8.88333333333333" style="1"/>
  </cols>
  <sheetData>
    <row r="1" ht="13.8" customHeight="true" spans="1:1">
      <c r="A1"/>
    </row>
    <row r="2" ht="1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170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3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8" customHeight="true" spans="1:26">
      <c r="A4" s="7"/>
      <c r="B4" s="8" t="s">
        <v>55</v>
      </c>
      <c r="C4" s="9"/>
      <c r="D4" s="9"/>
      <c r="E4" s="15"/>
      <c r="F4" s="9"/>
      <c r="G4" s="15"/>
      <c r="H4" s="15"/>
      <c r="I4" s="18"/>
      <c r="J4" s="18"/>
      <c r="K4" s="15"/>
      <c r="L4" s="18"/>
      <c r="M4" s="15"/>
      <c r="N4" s="15"/>
      <c r="O4" s="9"/>
      <c r="P4" s="9"/>
      <c r="Q4" s="15"/>
      <c r="R4" s="15"/>
      <c r="S4" s="18"/>
      <c r="T4" s="18"/>
      <c r="U4" s="15"/>
      <c r="V4" s="15"/>
      <c r="W4" s="9"/>
      <c r="X4" s="15"/>
      <c r="Y4" s="9"/>
      <c r="Z4" s="15"/>
    </row>
    <row r="5" ht="13.8" customHeight="true" spans="1:26">
      <c r="A5" s="7"/>
      <c r="B5" s="8" t="s">
        <v>55</v>
      </c>
      <c r="C5" s="9"/>
      <c r="D5" s="9"/>
      <c r="E5" s="15"/>
      <c r="F5" s="9"/>
      <c r="G5" s="15"/>
      <c r="H5" s="15"/>
      <c r="I5" s="18"/>
      <c r="J5" s="18"/>
      <c r="K5" s="15"/>
      <c r="L5" s="18"/>
      <c r="M5" s="15"/>
      <c r="N5" s="15"/>
      <c r="O5" s="9"/>
      <c r="P5" s="9"/>
      <c r="Q5" s="15"/>
      <c r="R5" s="15"/>
      <c r="S5" s="18"/>
      <c r="T5" s="18"/>
      <c r="U5" s="15"/>
      <c r="V5" s="15"/>
      <c r="W5" s="9"/>
      <c r="X5" s="15"/>
      <c r="Y5" s="9"/>
      <c r="Z5" s="15"/>
    </row>
    <row r="6" ht="13.8" customHeight="true" spans="1:26">
      <c r="A6" s="7"/>
      <c r="B6" s="8" t="s">
        <v>55</v>
      </c>
      <c r="C6" s="9"/>
      <c r="D6" s="9"/>
      <c r="E6" s="15"/>
      <c r="F6" s="9"/>
      <c r="G6" s="15"/>
      <c r="H6" s="15"/>
      <c r="I6" s="18"/>
      <c r="J6" s="18"/>
      <c r="K6" s="15"/>
      <c r="L6" s="18"/>
      <c r="M6" s="15"/>
      <c r="N6" s="15"/>
      <c r="O6" s="9"/>
      <c r="P6" s="9"/>
      <c r="Q6" s="15"/>
      <c r="R6" s="15"/>
      <c r="S6" s="18"/>
      <c r="T6" s="18"/>
      <c r="U6" s="15"/>
      <c r="V6" s="15"/>
      <c r="W6" s="9"/>
      <c r="X6" s="15"/>
      <c r="Y6" s="9"/>
      <c r="Z6" s="15"/>
    </row>
    <row r="7" ht="13.8" customHeight="true" spans="1:26">
      <c r="A7" s="7"/>
      <c r="B7" s="8" t="s">
        <v>55</v>
      </c>
      <c r="C7" s="9"/>
      <c r="D7" s="9"/>
      <c r="E7" s="15"/>
      <c r="F7" s="9"/>
      <c r="G7" s="15"/>
      <c r="H7" s="15"/>
      <c r="I7" s="18"/>
      <c r="J7" s="18"/>
      <c r="K7" s="15"/>
      <c r="L7" s="18"/>
      <c r="M7" s="15"/>
      <c r="N7" s="15"/>
      <c r="O7" s="9"/>
      <c r="P7" s="9"/>
      <c r="Q7" s="15"/>
      <c r="R7" s="15"/>
      <c r="S7" s="18"/>
      <c r="T7" s="18"/>
      <c r="U7" s="15"/>
      <c r="V7" s="15"/>
      <c r="W7" s="9"/>
      <c r="X7" s="15"/>
      <c r="Y7" s="9"/>
      <c r="Z7" s="15"/>
    </row>
    <row r="8" ht="13.8" customHeight="true" spans="1:26">
      <c r="A8" s="7"/>
      <c r="B8" s="8" t="s">
        <v>55</v>
      </c>
      <c r="C8" s="9"/>
      <c r="D8" s="9"/>
      <c r="E8" s="15"/>
      <c r="F8" s="9"/>
      <c r="G8" s="15"/>
      <c r="H8" s="15"/>
      <c r="I8" s="18"/>
      <c r="J8" s="18"/>
      <c r="K8" s="15"/>
      <c r="L8" s="18"/>
      <c r="M8" s="15"/>
      <c r="N8" s="15"/>
      <c r="O8" s="9"/>
      <c r="P8" s="9"/>
      <c r="Q8" s="15"/>
      <c r="R8" s="15"/>
      <c r="S8" s="18"/>
      <c r="T8" s="18"/>
      <c r="U8" s="15"/>
      <c r="V8" s="15"/>
      <c r="W8" s="9"/>
      <c r="X8" s="15"/>
      <c r="Y8" s="9"/>
      <c r="Z8" s="15"/>
    </row>
    <row r="9" ht="13.8" customHeight="true" spans="1:26">
      <c r="A9" s="7"/>
      <c r="B9" s="8" t="s">
        <v>55</v>
      </c>
      <c r="C9" s="9"/>
      <c r="D9" s="9"/>
      <c r="E9" s="15"/>
      <c r="F9" s="9"/>
      <c r="G9" s="15"/>
      <c r="H9" s="15"/>
      <c r="I9" s="18"/>
      <c r="J9" s="18"/>
      <c r="K9" s="15"/>
      <c r="L9" s="18"/>
      <c r="M9" s="15"/>
      <c r="N9" s="15"/>
      <c r="O9" s="9"/>
      <c r="P9" s="9"/>
      <c r="Q9" s="15"/>
      <c r="R9" s="15"/>
      <c r="S9" s="18"/>
      <c r="T9" s="18"/>
      <c r="U9" s="15"/>
      <c r="V9" s="15"/>
      <c r="W9" s="9"/>
      <c r="X9" s="15"/>
      <c r="Y9" s="9"/>
      <c r="Z9" s="15"/>
    </row>
    <row r="10" ht="15" customHeight="true" spans="1:26">
      <c r="A10" s="10" t="s">
        <v>168</v>
      </c>
      <c r="B10" s="11"/>
      <c r="C10" s="12">
        <f>SUM(C4,C5,C6,C7,C8,C9)</f>
        <v>0</v>
      </c>
      <c r="D10" s="12">
        <f>SUM(D4,D5,D6,D7,D8,D9)</f>
        <v>0</v>
      </c>
      <c r="E10" s="15">
        <f>IFERROR((C10-D10)/ABS(D10),"-")</f>
        <v>0</v>
      </c>
      <c r="F10" s="16">
        <f>SUM(F4,F5,F6,F7,F8,F9)</f>
        <v>0</v>
      </c>
      <c r="G10" s="15">
        <f>IFERROR((C10-F10)/ABS(F10),"-")</f>
        <v>0</v>
      </c>
      <c r="H10" s="17">
        <f>IFERROR(C10/C10,"-")</f>
        <v>0</v>
      </c>
      <c r="I10" s="19">
        <f>SUM(I4,I5,I6,I7,I8,I9)</f>
        <v>0</v>
      </c>
      <c r="J10" s="19">
        <f>SUM(J4,J5,J6,J7,J8,J9)</f>
        <v>0</v>
      </c>
      <c r="K10" s="20">
        <f>IFERROR((I10-J10)/ABS(J10),"-")</f>
        <v>0</v>
      </c>
      <c r="L10" s="19">
        <f>SUM(L4,L5,L6,L7,L8,L9)</f>
        <v>0</v>
      </c>
      <c r="M10" s="20">
        <f>IFERROR((I10-L10)/ABS(L10),"-")</f>
        <v>0</v>
      </c>
      <c r="N10" s="21">
        <f>IFERROR(I10/I10,"-")</f>
        <v>0</v>
      </c>
      <c r="O10" s="12">
        <f>SUM(O4,O5,O6,O7,O8,O9)</f>
        <v>0</v>
      </c>
      <c r="P10" s="12">
        <f>SUM(P4,P5,P6,P7,P8,P9)</f>
        <v>0</v>
      </c>
      <c r="Q10" s="15">
        <f>IFERROR((O10-P10)/ABS(P10),"-")</f>
        <v>0</v>
      </c>
      <c r="R10" s="21">
        <f>IFERROR(O10/O10,"-")</f>
        <v>0</v>
      </c>
      <c r="S10" s="19">
        <f>SUM(S4,S5,S6,S7,S8,S9)</f>
        <v>0</v>
      </c>
      <c r="T10" s="19">
        <f>SUM(T4,T5,T6,T7,T8,T9)</f>
        <v>0</v>
      </c>
      <c r="U10" s="20">
        <f>IFERROR((S10-T10)/ABS(T10),"-")</f>
        <v>0</v>
      </c>
      <c r="V10" s="21">
        <f>IFERROR(S10/S10,"-")</f>
        <v>0</v>
      </c>
      <c r="W10" s="12">
        <f>SUM(W4,W5,W6,W7,W8,W9)</f>
        <v>0</v>
      </c>
      <c r="X10" s="21">
        <f>IFERROR(W10/W10,"-")</f>
        <v>0</v>
      </c>
      <c r="Y10" s="12">
        <f>SUM(Y4,Y5,Y6,Y7,Y8,Y9)</f>
        <v>0</v>
      </c>
      <c r="Z10" s="23">
        <f>IFERROR((W10-Y10)/ABS(Y10),"-")</f>
        <v>0</v>
      </c>
    </row>
    <row r="11" ht="13.8" customHeight="true" spans="1:26">
      <c r="A11" s="29" t="s">
        <v>171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ht="13.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3.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ht="13.5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ht="13.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ht="15" customHeight="true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8" customHeight="true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A17" sqref="A17:Z17"/>
    </sheetView>
  </sheetViews>
  <sheetFormatPr defaultColWidth="9" defaultRowHeight="15.75"/>
  <cols>
    <col min="1" max="1" width="20.775" style="1" customWidth="true"/>
    <col min="2" max="2" width="15.775" style="1" customWidth="true"/>
    <col min="3" max="3" width="13.8833333333333" style="1" customWidth="true"/>
    <col min="4" max="4" width="13.8833333333333" style="1" customWidth="true" collapsed="true"/>
    <col min="5" max="5" width="11.2166666666667" style="1" customWidth="true"/>
    <col min="6" max="6" width="13.8833333333333" style="1" customWidth="true"/>
    <col min="7" max="7" width="11.2166666666667" style="1" customWidth="true"/>
    <col min="8" max="8" width="12.775" style="1" customWidth="true"/>
    <col min="9" max="9" width="16.775" style="1" customWidth="true"/>
    <col min="10" max="10" width="15.775" style="1" customWidth="true"/>
    <col min="11" max="11" width="11.2166666666667" style="1" customWidth="true"/>
    <col min="12" max="12" width="12.775" style="1" customWidth="true"/>
    <col min="13" max="13" width="12.2166666666667" style="1" customWidth="true"/>
    <col min="14" max="14" width="12.2166666666667" style="1" customWidth="true" collapsed="true"/>
    <col min="15" max="15" width="16.1083333333333" style="1" customWidth="true"/>
    <col min="16" max="16" width="16.1083333333333" style="1" customWidth="true" collapsed="true"/>
    <col min="17" max="17" width="12.2166666666667" style="1" customWidth="true"/>
    <col min="18" max="18" width="13.775" style="1" customWidth="true"/>
    <col min="19" max="19" width="15.8833333333333" style="1" customWidth="true"/>
    <col min="20" max="20" width="15.8833333333333" style="1" customWidth="true" collapsed="true"/>
    <col min="21" max="21" width="12.2166666666667" style="1" customWidth="true"/>
    <col min="22" max="22" width="14.1083333333333" style="1" customWidth="true"/>
    <col min="23" max="23" width="13.775" style="1" customWidth="true"/>
    <col min="24" max="24" width="12.2166666666667" style="1" customWidth="true"/>
    <col min="25" max="25" width="12.775" style="1" customWidth="true"/>
    <col min="26" max="26" width="12.2166666666667" style="1" customWidth="true"/>
    <col min="27" max="16384" width="8.88333333333333" style="1"/>
  </cols>
  <sheetData>
    <row r="1" ht="13.8" customHeight="true" spans="1:1">
      <c r="A1"/>
    </row>
    <row r="2" ht="1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172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3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8" customHeight="true" spans="1:26">
      <c r="A4" s="7"/>
      <c r="B4" s="8" t="s">
        <v>55</v>
      </c>
      <c r="C4" s="9"/>
      <c r="D4" s="9"/>
      <c r="E4" s="15"/>
      <c r="F4" s="9"/>
      <c r="G4" s="15"/>
      <c r="H4" s="15"/>
      <c r="I4" s="18"/>
      <c r="J4" s="18"/>
      <c r="K4" s="15"/>
      <c r="L4" s="18"/>
      <c r="M4" s="15"/>
      <c r="N4" s="15"/>
      <c r="O4" s="9"/>
      <c r="P4" s="9"/>
      <c r="Q4" s="15"/>
      <c r="R4" s="15"/>
      <c r="S4" s="18"/>
      <c r="T4" s="18"/>
      <c r="U4" s="15"/>
      <c r="V4" s="15"/>
      <c r="W4" s="9"/>
      <c r="X4" s="15"/>
      <c r="Y4" s="9"/>
      <c r="Z4" s="15"/>
    </row>
    <row r="5" ht="13.8" customHeight="true" spans="1:26">
      <c r="A5" s="7"/>
      <c r="B5" s="8" t="s">
        <v>55</v>
      </c>
      <c r="C5" s="9"/>
      <c r="D5" s="9"/>
      <c r="E5" s="15"/>
      <c r="F5" s="9"/>
      <c r="G5" s="15"/>
      <c r="H5" s="15"/>
      <c r="I5" s="18"/>
      <c r="J5" s="18"/>
      <c r="K5" s="15"/>
      <c r="L5" s="18"/>
      <c r="M5" s="15"/>
      <c r="N5" s="15"/>
      <c r="O5" s="9"/>
      <c r="P5" s="9"/>
      <c r="Q5" s="15"/>
      <c r="R5" s="15"/>
      <c r="S5" s="18"/>
      <c r="T5" s="18"/>
      <c r="U5" s="15"/>
      <c r="V5" s="15"/>
      <c r="W5" s="9"/>
      <c r="X5" s="15"/>
      <c r="Y5" s="9"/>
      <c r="Z5" s="15"/>
    </row>
    <row r="6" ht="13.8" customHeight="true" spans="1:26">
      <c r="A6" s="7"/>
      <c r="B6" s="8" t="s">
        <v>55</v>
      </c>
      <c r="C6" s="9"/>
      <c r="D6" s="9"/>
      <c r="E6" s="15"/>
      <c r="F6" s="9"/>
      <c r="G6" s="15"/>
      <c r="H6" s="15"/>
      <c r="I6" s="18"/>
      <c r="J6" s="18"/>
      <c r="K6" s="15"/>
      <c r="L6" s="18"/>
      <c r="M6" s="15"/>
      <c r="N6" s="15"/>
      <c r="O6" s="9"/>
      <c r="P6" s="9"/>
      <c r="Q6" s="15"/>
      <c r="R6" s="15"/>
      <c r="S6" s="18"/>
      <c r="T6" s="18"/>
      <c r="U6" s="15"/>
      <c r="V6" s="15"/>
      <c r="W6" s="9"/>
      <c r="X6" s="15"/>
      <c r="Y6" s="9"/>
      <c r="Z6" s="15"/>
    </row>
    <row r="7" ht="13.8" customHeight="true" spans="1:26">
      <c r="A7" s="7"/>
      <c r="B7" s="8" t="s">
        <v>55</v>
      </c>
      <c r="C7" s="9"/>
      <c r="D7" s="9"/>
      <c r="E7" s="15"/>
      <c r="F7" s="9"/>
      <c r="G7" s="15"/>
      <c r="H7" s="15"/>
      <c r="I7" s="18"/>
      <c r="J7" s="18"/>
      <c r="K7" s="15"/>
      <c r="L7" s="18"/>
      <c r="M7" s="15"/>
      <c r="N7" s="15"/>
      <c r="O7" s="9"/>
      <c r="P7" s="9"/>
      <c r="Q7" s="15"/>
      <c r="R7" s="15"/>
      <c r="S7" s="18"/>
      <c r="T7" s="18"/>
      <c r="U7" s="15"/>
      <c r="V7" s="15"/>
      <c r="W7" s="9"/>
      <c r="X7" s="15"/>
      <c r="Y7" s="9"/>
      <c r="Z7" s="15"/>
    </row>
    <row r="8" ht="13.8" customHeight="true" spans="1:26">
      <c r="A8" s="7"/>
      <c r="B8" s="8" t="s">
        <v>55</v>
      </c>
      <c r="C8" s="9"/>
      <c r="D8" s="9"/>
      <c r="E8" s="15"/>
      <c r="F8" s="9"/>
      <c r="G8" s="15"/>
      <c r="H8" s="15"/>
      <c r="I8" s="18"/>
      <c r="J8" s="18"/>
      <c r="K8" s="15"/>
      <c r="L8" s="18"/>
      <c r="M8" s="15"/>
      <c r="N8" s="15"/>
      <c r="O8" s="9"/>
      <c r="P8" s="9"/>
      <c r="Q8" s="15"/>
      <c r="R8" s="15"/>
      <c r="S8" s="18"/>
      <c r="T8" s="18"/>
      <c r="U8" s="15"/>
      <c r="V8" s="15"/>
      <c r="W8" s="9"/>
      <c r="X8" s="15"/>
      <c r="Y8" s="9"/>
      <c r="Z8" s="15"/>
    </row>
    <row r="9" ht="13.8" customHeight="true" spans="1:26">
      <c r="A9" s="7"/>
      <c r="B9" s="8" t="s">
        <v>55</v>
      </c>
      <c r="C9" s="9"/>
      <c r="D9" s="9"/>
      <c r="E9" s="15"/>
      <c r="F9" s="9"/>
      <c r="G9" s="15"/>
      <c r="H9" s="15"/>
      <c r="I9" s="18"/>
      <c r="J9" s="18"/>
      <c r="K9" s="15"/>
      <c r="L9" s="18"/>
      <c r="M9" s="15"/>
      <c r="N9" s="15"/>
      <c r="O9" s="9"/>
      <c r="P9" s="9"/>
      <c r="Q9" s="15"/>
      <c r="R9" s="15"/>
      <c r="S9" s="18"/>
      <c r="T9" s="18"/>
      <c r="U9" s="15"/>
      <c r="V9" s="15"/>
      <c r="W9" s="9"/>
      <c r="X9" s="15"/>
      <c r="Y9" s="9"/>
      <c r="Z9" s="15"/>
    </row>
    <row r="10" ht="15" customHeight="true" spans="1:26">
      <c r="A10" s="10" t="s">
        <v>168</v>
      </c>
      <c r="B10" s="11"/>
      <c r="C10" s="12">
        <f>SUM(C4,C5,C6,C7,C8,C9)</f>
        <v>0</v>
      </c>
      <c r="D10" s="12">
        <f>SUM(D4,D5,D6,D7,D8,D9)</f>
        <v>0</v>
      </c>
      <c r="E10" s="15">
        <f>IFERROR((C10-D10)/ABS(D10),"-")</f>
        <v>0</v>
      </c>
      <c r="F10" s="16">
        <f>SUM(F4,F5,F6,F7,F8,F9)</f>
        <v>0</v>
      </c>
      <c r="G10" s="15">
        <f>IFERROR((C10-F10)/ABS(F10),"-")</f>
        <v>0</v>
      </c>
      <c r="H10" s="17">
        <f>IFERROR(C10/C10,"-")</f>
        <v>0</v>
      </c>
      <c r="I10" s="19">
        <f>SUM(I4,I5,I6,I7,I8,I9)</f>
        <v>0</v>
      </c>
      <c r="J10" s="19">
        <f>SUM(J4,J5,J6,J7,J8,J9)</f>
        <v>0</v>
      </c>
      <c r="K10" s="20">
        <f>IFERROR((I10-J10)/ABS(J10),"-")</f>
        <v>0</v>
      </c>
      <c r="L10" s="19">
        <f>SUM(L4,L5,L6,L7,L8,L9)</f>
        <v>0</v>
      </c>
      <c r="M10" s="20">
        <f>IFERROR((I10-L10)/ABS(L10),"-")</f>
        <v>0</v>
      </c>
      <c r="N10" s="21">
        <f>IFERROR(I10/I10,"-")</f>
        <v>0</v>
      </c>
      <c r="O10" s="12">
        <f>SUM(O4,O5,O6,O7,O8,O9)</f>
        <v>0</v>
      </c>
      <c r="P10" s="12">
        <f>SUM(P4,P5,P6,P7,P8,P9)</f>
        <v>0</v>
      </c>
      <c r="Q10" s="15">
        <f>IFERROR((O10-P10)/ABS(P10),"-")</f>
        <v>0</v>
      </c>
      <c r="R10" s="21">
        <f>IFERROR(O10/O10,"-")</f>
        <v>0</v>
      </c>
      <c r="S10" s="19">
        <f>SUM(S4,S5,S6,S7,S8,S9)</f>
        <v>0</v>
      </c>
      <c r="T10" s="19">
        <f>SUM(T4,T5,T6,T7,T8,T9)</f>
        <v>0</v>
      </c>
      <c r="U10" s="20">
        <f>IFERROR((S10-T10)/ABS(T10),"-")</f>
        <v>0</v>
      </c>
      <c r="V10" s="21">
        <f>IFERROR(S10/S10,"-")</f>
        <v>0</v>
      </c>
      <c r="W10" s="12">
        <f>SUM(W4,W5,W6,W7,W8,W9)</f>
        <v>0</v>
      </c>
      <c r="X10" s="21">
        <f>IFERROR(W10/W10,"-")</f>
        <v>0</v>
      </c>
      <c r="Y10" s="12">
        <f>SUM(Y4,Y5,Y6,Y7,Y8,Y9)</f>
        <v>0</v>
      </c>
      <c r="Z10" s="23">
        <f>IFERROR((W10-Y10)/ABS(Y10),"-")</f>
        <v>0</v>
      </c>
    </row>
    <row r="11" ht="13.8" customHeight="true" spans="1:26">
      <c r="A11" s="29" t="s">
        <v>173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ht="13.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3.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ht="13.5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ht="13.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ht="15" customHeight="true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8" customHeight="true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A18" sqref="A18"/>
    </sheetView>
  </sheetViews>
  <sheetFormatPr defaultColWidth="9" defaultRowHeight="15.75"/>
  <cols>
    <col min="1" max="1" width="20.775" style="1" customWidth="true"/>
    <col min="2" max="2" width="15.775" style="1" customWidth="true"/>
    <col min="3" max="3" width="13.8833333333333" style="1" customWidth="true"/>
    <col min="4" max="4" width="13.8833333333333" style="1" customWidth="true" collapsed="true"/>
    <col min="5" max="5" width="11.2166666666667" style="1" customWidth="true"/>
    <col min="6" max="6" width="13.8833333333333" style="1" customWidth="true"/>
    <col min="7" max="7" width="11.2166666666667" style="1" customWidth="true"/>
    <col min="8" max="8" width="12.775" style="1" customWidth="true"/>
    <col min="9" max="9" width="16.775" style="1" customWidth="true"/>
    <col min="10" max="10" width="15.775" style="1" customWidth="true"/>
    <col min="11" max="11" width="11.2166666666667" style="1" customWidth="true"/>
    <col min="12" max="12" width="12.775" style="1" customWidth="true"/>
    <col min="13" max="13" width="12.2166666666667" style="1" customWidth="true"/>
    <col min="14" max="14" width="12.2166666666667" style="1" customWidth="true" collapsed="true"/>
    <col min="15" max="15" width="16.1083333333333" style="1" customWidth="true"/>
    <col min="16" max="16" width="16.1083333333333" style="1" customWidth="true" collapsed="true"/>
    <col min="17" max="17" width="12.2166666666667" style="1" customWidth="true"/>
    <col min="18" max="18" width="13.775" style="1" customWidth="true"/>
    <col min="19" max="19" width="15.8833333333333" style="1" customWidth="true"/>
    <col min="20" max="20" width="15.8833333333333" style="1" customWidth="true" collapsed="true"/>
    <col min="21" max="21" width="12.2166666666667" style="1" customWidth="true"/>
    <col min="22" max="22" width="14.1083333333333" style="1" customWidth="true"/>
    <col min="23" max="23" width="13.775" style="1" customWidth="true"/>
    <col min="24" max="24" width="12.2166666666667" style="1" customWidth="true"/>
    <col min="25" max="25" width="12.775" style="1" customWidth="true"/>
    <col min="26" max="26" width="12.2166666666667" style="1" customWidth="true"/>
    <col min="27" max="16384" width="8.88333333333333" style="1"/>
  </cols>
  <sheetData>
    <row r="1" ht="13.8" customHeight="true" spans="1:1">
      <c r="A1"/>
    </row>
    <row r="2" ht="1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174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3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8" customHeight="true" spans="1:26">
      <c r="A4" s="7"/>
      <c r="B4" s="8" t="s">
        <v>55</v>
      </c>
      <c r="C4" s="9"/>
      <c r="D4" s="9"/>
      <c r="E4" s="15"/>
      <c r="F4" s="9"/>
      <c r="G4" s="15"/>
      <c r="H4" s="15"/>
      <c r="I4" s="18"/>
      <c r="J4" s="18"/>
      <c r="K4" s="15"/>
      <c r="L4" s="18"/>
      <c r="M4" s="15"/>
      <c r="N4" s="15"/>
      <c r="O4" s="9"/>
      <c r="P4" s="9"/>
      <c r="Q4" s="15"/>
      <c r="R4" s="15"/>
      <c r="S4" s="18"/>
      <c r="T4" s="18"/>
      <c r="U4" s="15"/>
      <c r="V4" s="15"/>
      <c r="W4" s="9"/>
      <c r="X4" s="15"/>
      <c r="Y4" s="9"/>
      <c r="Z4" s="15"/>
    </row>
    <row r="5" ht="13.8" customHeight="true" spans="1:26">
      <c r="A5" s="7"/>
      <c r="B5" s="8" t="s">
        <v>55</v>
      </c>
      <c r="C5" s="9"/>
      <c r="D5" s="9"/>
      <c r="E5" s="15"/>
      <c r="F5" s="9"/>
      <c r="G5" s="15"/>
      <c r="H5" s="15"/>
      <c r="I5" s="18"/>
      <c r="J5" s="18"/>
      <c r="K5" s="15"/>
      <c r="L5" s="18"/>
      <c r="M5" s="15"/>
      <c r="N5" s="15"/>
      <c r="O5" s="9"/>
      <c r="P5" s="9"/>
      <c r="Q5" s="15"/>
      <c r="R5" s="15"/>
      <c r="S5" s="18"/>
      <c r="T5" s="18"/>
      <c r="U5" s="15"/>
      <c r="V5" s="15"/>
      <c r="W5" s="9"/>
      <c r="X5" s="15"/>
      <c r="Y5" s="9"/>
      <c r="Z5" s="15"/>
    </row>
    <row r="6" ht="13.8" customHeight="true" spans="1:26">
      <c r="A6" s="7"/>
      <c r="B6" s="8" t="s">
        <v>55</v>
      </c>
      <c r="C6" s="9"/>
      <c r="D6" s="9"/>
      <c r="E6" s="15"/>
      <c r="F6" s="9"/>
      <c r="G6" s="15"/>
      <c r="H6" s="15"/>
      <c r="I6" s="18"/>
      <c r="J6" s="18"/>
      <c r="K6" s="15"/>
      <c r="L6" s="18"/>
      <c r="M6" s="15"/>
      <c r="N6" s="15"/>
      <c r="O6" s="9"/>
      <c r="P6" s="9"/>
      <c r="Q6" s="15"/>
      <c r="R6" s="15"/>
      <c r="S6" s="18"/>
      <c r="T6" s="18"/>
      <c r="U6" s="15"/>
      <c r="V6" s="15"/>
      <c r="W6" s="9"/>
      <c r="X6" s="15"/>
      <c r="Y6" s="9"/>
      <c r="Z6" s="15"/>
    </row>
    <row r="7" ht="13.8" customHeight="true" spans="1:26">
      <c r="A7" s="7"/>
      <c r="B7" s="8" t="s">
        <v>55</v>
      </c>
      <c r="C7" s="9"/>
      <c r="D7" s="9"/>
      <c r="E7" s="15"/>
      <c r="F7" s="9"/>
      <c r="G7" s="15"/>
      <c r="H7" s="15"/>
      <c r="I7" s="18"/>
      <c r="J7" s="18"/>
      <c r="K7" s="15"/>
      <c r="L7" s="18"/>
      <c r="M7" s="15"/>
      <c r="N7" s="15"/>
      <c r="O7" s="9"/>
      <c r="P7" s="9"/>
      <c r="Q7" s="15"/>
      <c r="R7" s="15"/>
      <c r="S7" s="18"/>
      <c r="T7" s="18"/>
      <c r="U7" s="15"/>
      <c r="V7" s="15"/>
      <c r="W7" s="9"/>
      <c r="X7" s="15"/>
      <c r="Y7" s="9"/>
      <c r="Z7" s="15"/>
    </row>
    <row r="8" ht="13.8" customHeight="true" spans="1:26">
      <c r="A8" s="7"/>
      <c r="B8" s="8" t="s">
        <v>55</v>
      </c>
      <c r="C8" s="9"/>
      <c r="D8" s="9"/>
      <c r="E8" s="15"/>
      <c r="F8" s="9"/>
      <c r="G8" s="15"/>
      <c r="H8" s="15"/>
      <c r="I8" s="18"/>
      <c r="J8" s="18"/>
      <c r="K8" s="15"/>
      <c r="L8" s="18"/>
      <c r="M8" s="15"/>
      <c r="N8" s="15"/>
      <c r="O8" s="9"/>
      <c r="P8" s="9"/>
      <c r="Q8" s="15"/>
      <c r="R8" s="15"/>
      <c r="S8" s="18"/>
      <c r="T8" s="18"/>
      <c r="U8" s="15"/>
      <c r="V8" s="15"/>
      <c r="W8" s="9"/>
      <c r="X8" s="15"/>
      <c r="Y8" s="9"/>
      <c r="Z8" s="15"/>
    </row>
    <row r="9" ht="13.8" customHeight="true" spans="1:26">
      <c r="A9" s="7"/>
      <c r="B9" s="8" t="s">
        <v>55</v>
      </c>
      <c r="C9" s="9"/>
      <c r="D9" s="9"/>
      <c r="E9" s="15"/>
      <c r="F9" s="9"/>
      <c r="G9" s="15"/>
      <c r="H9" s="15"/>
      <c r="I9" s="18"/>
      <c r="J9" s="18"/>
      <c r="K9" s="15"/>
      <c r="L9" s="18"/>
      <c r="M9" s="15"/>
      <c r="N9" s="15"/>
      <c r="O9" s="9"/>
      <c r="P9" s="9"/>
      <c r="Q9" s="15"/>
      <c r="R9" s="15"/>
      <c r="S9" s="18"/>
      <c r="T9" s="18"/>
      <c r="U9" s="15"/>
      <c r="V9" s="15"/>
      <c r="W9" s="9"/>
      <c r="X9" s="15"/>
      <c r="Y9" s="9"/>
      <c r="Z9" s="15"/>
    </row>
    <row r="10" ht="15" customHeight="true" spans="1:26">
      <c r="A10" s="10" t="s">
        <v>168</v>
      </c>
      <c r="B10" s="11"/>
      <c r="C10" s="12">
        <f>SUM(C4,C5,C6,C7,C8,C9)</f>
        <v>0</v>
      </c>
      <c r="D10" s="12">
        <f>SUM(D4,D5,D6,D7,D8,D9)</f>
        <v>0</v>
      </c>
      <c r="E10" s="15">
        <f>IFERROR((C10-D10)/ABS(D10),"-")</f>
        <v>0</v>
      </c>
      <c r="F10" s="16">
        <f>SUM(F4,F5,F6,F7,F8,F9)</f>
        <v>0</v>
      </c>
      <c r="G10" s="15">
        <f>IFERROR((C10-F10)/ABS(F10),"-")</f>
        <v>0</v>
      </c>
      <c r="H10" s="17">
        <f>IFERROR(C10/C10,"-")</f>
        <v>0</v>
      </c>
      <c r="I10" s="19">
        <f>SUM(I4,I5,I6,I7,I8,I9)</f>
        <v>0</v>
      </c>
      <c r="J10" s="19">
        <f>SUM(J4,J5,J6,J7,J8,J9)</f>
        <v>0</v>
      </c>
      <c r="K10" s="20">
        <f>IFERROR((I10-J10)/ABS(J10),"-")</f>
        <v>0</v>
      </c>
      <c r="L10" s="19">
        <f>SUM(L4,L5,L6,L7,L8,L9)</f>
        <v>0</v>
      </c>
      <c r="M10" s="20">
        <f>IFERROR((I10-L10)/ABS(L10),"-")</f>
        <v>0</v>
      </c>
      <c r="N10" s="21">
        <f>IFERROR(I10/I10,"-")</f>
        <v>0</v>
      </c>
      <c r="O10" s="12">
        <f>SUM(O4,O5,O6,O7,O8,O9)</f>
        <v>0</v>
      </c>
      <c r="P10" s="12">
        <f>SUM(P4,P5,P6,P7,P8,P9)</f>
        <v>0</v>
      </c>
      <c r="Q10" s="15">
        <f>IFERROR((O10-P10)/ABS(P10),"-")</f>
        <v>0</v>
      </c>
      <c r="R10" s="21">
        <f>IFERROR(O10/O10,"-")</f>
        <v>0</v>
      </c>
      <c r="S10" s="19">
        <f>SUM(S4,S5,S6,S7,S8,S9)</f>
        <v>0</v>
      </c>
      <c r="T10" s="19">
        <f>SUM(T4,T5,T6,T7,T8,T9)</f>
        <v>0</v>
      </c>
      <c r="U10" s="20">
        <f>IFERROR((S10-T10)/ABS(T10),"-")</f>
        <v>0</v>
      </c>
      <c r="V10" s="21">
        <f>IFERROR(S10/S10,"-")</f>
        <v>0</v>
      </c>
      <c r="W10" s="12">
        <f>SUM(W4,W5,W6,W7,W8,W9)</f>
        <v>0</v>
      </c>
      <c r="X10" s="21">
        <f>IFERROR(W10/W10,"-")</f>
        <v>0</v>
      </c>
      <c r="Y10" s="12">
        <f>SUM(Y4,Y5,Y6,Y7,Y8,Y9)</f>
        <v>0</v>
      </c>
      <c r="Z10" s="23">
        <f>IFERROR((W10-Y10)/ABS(Y10),"-")</f>
        <v>0</v>
      </c>
    </row>
    <row r="11" ht="13.8" customHeight="true" spans="1:26">
      <c r="A11" s="37" t="s">
        <v>171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ht="13.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3.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ht="13.5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ht="13.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ht="15" customHeight="true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8" customHeight="true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A18" sqref="A18"/>
    </sheetView>
  </sheetViews>
  <sheetFormatPr defaultColWidth="9" defaultRowHeight="15.75"/>
  <cols>
    <col min="1" max="1" width="20.775" style="1" customWidth="true"/>
    <col min="2" max="2" width="15.775" style="1" customWidth="true"/>
    <col min="3" max="3" width="13.8833333333333" style="1" customWidth="true"/>
    <col min="4" max="4" width="13.8833333333333" style="1" customWidth="true" collapsed="true"/>
    <col min="5" max="5" width="11.2166666666667" style="1" customWidth="true"/>
    <col min="6" max="6" width="13.8833333333333" style="1" customWidth="true"/>
    <col min="7" max="7" width="11.2166666666667" style="1" customWidth="true"/>
    <col min="8" max="8" width="12.775" style="1" customWidth="true"/>
    <col min="9" max="9" width="16.775" style="1" customWidth="true"/>
    <col min="10" max="10" width="15.775" style="1" customWidth="true"/>
    <col min="11" max="11" width="11.2166666666667" style="1" customWidth="true"/>
    <col min="12" max="12" width="12.775" style="1" customWidth="true"/>
    <col min="13" max="13" width="12.2166666666667" style="1" customWidth="true"/>
    <col min="14" max="14" width="12.2166666666667" style="1" customWidth="true" collapsed="true"/>
    <col min="15" max="15" width="16.1083333333333" style="1" customWidth="true"/>
    <col min="16" max="16" width="16.1083333333333" style="1" customWidth="true" collapsed="true"/>
    <col min="17" max="17" width="12.2166666666667" style="1" customWidth="true"/>
    <col min="18" max="18" width="13.775" style="1" customWidth="true"/>
    <col min="19" max="19" width="15.8833333333333" style="1" customWidth="true"/>
    <col min="20" max="20" width="15.8833333333333" style="1" customWidth="true" collapsed="true"/>
    <col min="21" max="21" width="12.2166666666667" style="1" customWidth="true"/>
    <col min="22" max="22" width="14.1083333333333" style="1" customWidth="true"/>
    <col min="23" max="23" width="13.775" style="1" customWidth="true"/>
    <col min="24" max="24" width="12.2166666666667" style="1" customWidth="true"/>
    <col min="25" max="25" width="12.775" style="1" customWidth="true"/>
    <col min="26" max="26" width="12.2166666666667" style="1" customWidth="true"/>
    <col min="27" max="16384" width="8.88333333333333" style="1"/>
  </cols>
  <sheetData>
    <row r="1" ht="13.8" customHeight="true" spans="1:1">
      <c r="A1"/>
    </row>
    <row r="2" ht="1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175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3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8" customHeight="true" spans="1:26">
      <c r="A4" s="7"/>
      <c r="B4" s="8" t="s">
        <v>55</v>
      </c>
      <c r="C4" s="9"/>
      <c r="D4" s="9"/>
      <c r="E4" s="15"/>
      <c r="F4" s="9"/>
      <c r="G4" s="15"/>
      <c r="H4" s="15"/>
      <c r="I4" s="18"/>
      <c r="J4" s="18"/>
      <c r="K4" s="15"/>
      <c r="L4" s="18"/>
      <c r="M4" s="15"/>
      <c r="N4" s="15"/>
      <c r="O4" s="9"/>
      <c r="P4" s="9"/>
      <c r="Q4" s="15"/>
      <c r="R4" s="15"/>
      <c r="S4" s="18"/>
      <c r="T4" s="18"/>
      <c r="U4" s="15"/>
      <c r="V4" s="15"/>
      <c r="W4" s="9"/>
      <c r="X4" s="15"/>
      <c r="Y4" s="9"/>
      <c r="Z4" s="15"/>
    </row>
    <row r="5" ht="13.8" customHeight="true" spans="1:26">
      <c r="A5" s="7"/>
      <c r="B5" s="8" t="s">
        <v>55</v>
      </c>
      <c r="C5" s="9"/>
      <c r="D5" s="9"/>
      <c r="E5" s="15"/>
      <c r="F5" s="9"/>
      <c r="G5" s="15"/>
      <c r="H5" s="15"/>
      <c r="I5" s="18"/>
      <c r="J5" s="18"/>
      <c r="K5" s="15"/>
      <c r="L5" s="18"/>
      <c r="M5" s="15"/>
      <c r="N5" s="15"/>
      <c r="O5" s="9"/>
      <c r="P5" s="9"/>
      <c r="Q5" s="15"/>
      <c r="R5" s="15"/>
      <c r="S5" s="18"/>
      <c r="T5" s="18"/>
      <c r="U5" s="15"/>
      <c r="V5" s="15"/>
      <c r="W5" s="9"/>
      <c r="X5" s="15"/>
      <c r="Y5" s="9"/>
      <c r="Z5" s="15"/>
    </row>
    <row r="6" ht="13.8" customHeight="true" spans="1:26">
      <c r="A6" s="7"/>
      <c r="B6" s="8" t="s">
        <v>55</v>
      </c>
      <c r="C6" s="9"/>
      <c r="D6" s="9"/>
      <c r="E6" s="15"/>
      <c r="F6" s="9"/>
      <c r="G6" s="15"/>
      <c r="H6" s="15"/>
      <c r="I6" s="18"/>
      <c r="J6" s="18"/>
      <c r="K6" s="15"/>
      <c r="L6" s="18"/>
      <c r="M6" s="15"/>
      <c r="N6" s="15"/>
      <c r="O6" s="9"/>
      <c r="P6" s="9"/>
      <c r="Q6" s="15"/>
      <c r="R6" s="15"/>
      <c r="S6" s="18"/>
      <c r="T6" s="18"/>
      <c r="U6" s="15"/>
      <c r="V6" s="15"/>
      <c r="W6" s="9"/>
      <c r="X6" s="15"/>
      <c r="Y6" s="9"/>
      <c r="Z6" s="15"/>
    </row>
    <row r="7" ht="13.8" customHeight="true" spans="1:26">
      <c r="A7" s="7"/>
      <c r="B7" s="8" t="s">
        <v>55</v>
      </c>
      <c r="C7" s="9"/>
      <c r="D7" s="9"/>
      <c r="E7" s="15"/>
      <c r="F7" s="9"/>
      <c r="G7" s="15"/>
      <c r="H7" s="15"/>
      <c r="I7" s="18"/>
      <c r="J7" s="18"/>
      <c r="K7" s="15"/>
      <c r="L7" s="18"/>
      <c r="M7" s="15"/>
      <c r="N7" s="15"/>
      <c r="O7" s="9"/>
      <c r="P7" s="9"/>
      <c r="Q7" s="15"/>
      <c r="R7" s="15"/>
      <c r="S7" s="18"/>
      <c r="T7" s="18"/>
      <c r="U7" s="15"/>
      <c r="V7" s="15"/>
      <c r="W7" s="9"/>
      <c r="X7" s="15"/>
      <c r="Y7" s="9"/>
      <c r="Z7" s="15"/>
    </row>
    <row r="8" ht="13.8" customHeight="true" spans="1:26">
      <c r="A8" s="7"/>
      <c r="B8" s="8" t="s">
        <v>55</v>
      </c>
      <c r="C8" s="9"/>
      <c r="D8" s="9"/>
      <c r="E8" s="15"/>
      <c r="F8" s="9"/>
      <c r="G8" s="15"/>
      <c r="H8" s="15"/>
      <c r="I8" s="18"/>
      <c r="J8" s="18"/>
      <c r="K8" s="15"/>
      <c r="L8" s="18"/>
      <c r="M8" s="15"/>
      <c r="N8" s="15"/>
      <c r="O8" s="9"/>
      <c r="P8" s="9"/>
      <c r="Q8" s="15"/>
      <c r="R8" s="15"/>
      <c r="S8" s="18"/>
      <c r="T8" s="18"/>
      <c r="U8" s="15"/>
      <c r="V8" s="15"/>
      <c r="W8" s="9"/>
      <c r="X8" s="15"/>
      <c r="Y8" s="9"/>
      <c r="Z8" s="15"/>
    </row>
    <row r="9" ht="13.8" customHeight="true" spans="1:26">
      <c r="A9" s="7"/>
      <c r="B9" s="8" t="s">
        <v>55</v>
      </c>
      <c r="C9" s="9"/>
      <c r="D9" s="9"/>
      <c r="E9" s="15"/>
      <c r="F9" s="9"/>
      <c r="G9" s="15"/>
      <c r="H9" s="15"/>
      <c r="I9" s="18"/>
      <c r="J9" s="18"/>
      <c r="K9" s="15"/>
      <c r="L9" s="18"/>
      <c r="M9" s="15"/>
      <c r="N9" s="15"/>
      <c r="O9" s="9"/>
      <c r="P9" s="9"/>
      <c r="Q9" s="15"/>
      <c r="R9" s="15"/>
      <c r="S9" s="18"/>
      <c r="T9" s="18"/>
      <c r="U9" s="15"/>
      <c r="V9" s="15"/>
      <c r="W9" s="9"/>
      <c r="X9" s="15"/>
      <c r="Y9" s="9"/>
      <c r="Z9" s="15"/>
    </row>
    <row r="10" ht="15" customHeight="true" spans="1:26">
      <c r="A10" s="10" t="s">
        <v>168</v>
      </c>
      <c r="B10" s="11"/>
      <c r="C10" s="12">
        <f>SUM(C4,C5,C6,C7,C8,C9)</f>
        <v>0</v>
      </c>
      <c r="D10" s="12">
        <f>SUM(D4,D5,D6,D7,D8,D9)</f>
        <v>0</v>
      </c>
      <c r="E10" s="15">
        <f>IFERROR((C10-D10)/ABS(D10),"-")</f>
        <v>0</v>
      </c>
      <c r="F10" s="16">
        <f>SUM(F4,F5,F6,F7,F8,F9)</f>
        <v>0</v>
      </c>
      <c r="G10" s="15">
        <f>IFERROR((C10-F10)/ABS(F10),"-")</f>
        <v>0</v>
      </c>
      <c r="H10" s="17">
        <f>IFERROR(C10/C10,"-")</f>
        <v>0</v>
      </c>
      <c r="I10" s="19">
        <f>SUM(I4,I5,I6,I7,I8,I9)</f>
        <v>0</v>
      </c>
      <c r="J10" s="19">
        <f>SUM(J4,J5,J6,J7,J8,J9)</f>
        <v>0</v>
      </c>
      <c r="K10" s="20">
        <f>IFERROR((I10-J10)/ABS(J10),"-")</f>
        <v>0</v>
      </c>
      <c r="L10" s="19">
        <f>SUM(L4,L5,L6,L7,L8,L9)</f>
        <v>0</v>
      </c>
      <c r="M10" s="20">
        <f>IFERROR((I10-L10)/ABS(L10),"-")</f>
        <v>0</v>
      </c>
      <c r="N10" s="21">
        <f>IFERROR(I10/I10,"-")</f>
        <v>0</v>
      </c>
      <c r="O10" s="12">
        <f>SUM(O4,O5,O6,O7,O8,O9)</f>
        <v>0</v>
      </c>
      <c r="P10" s="12">
        <f>SUM(P4,P5,P6,P7,P8,P9)</f>
        <v>0</v>
      </c>
      <c r="Q10" s="15">
        <f>IFERROR((O10-P10)/ABS(P10),"-")</f>
        <v>0</v>
      </c>
      <c r="R10" s="21">
        <f>IFERROR(O10/O10,"-")</f>
        <v>0</v>
      </c>
      <c r="S10" s="19">
        <f>SUM(S4,S5,S6,S7,S8,S9)</f>
        <v>0</v>
      </c>
      <c r="T10" s="19">
        <f>SUM(T4,T5,T6,T7,T8,T9)</f>
        <v>0</v>
      </c>
      <c r="U10" s="20">
        <f>IFERROR((S10-T10)/ABS(T10),"-")</f>
        <v>0</v>
      </c>
      <c r="V10" s="21">
        <f>IFERROR(S10/S10,"-")</f>
        <v>0</v>
      </c>
      <c r="W10" s="12">
        <f>SUM(W4,W5,W6,W7,W8,W9)</f>
        <v>0</v>
      </c>
      <c r="X10" s="21">
        <f>IFERROR(W10/W10,"-")</f>
        <v>0</v>
      </c>
      <c r="Y10" s="12">
        <f>SUM(Y4,Y5,Y6,Y7,Y8,Y9)</f>
        <v>0</v>
      </c>
      <c r="Z10" s="23">
        <f>IFERROR((W10-Y10)/ABS(Y10),"-")</f>
        <v>0</v>
      </c>
    </row>
    <row r="11" ht="13.8" customHeight="true" spans="1:26">
      <c r="A11" s="29" t="s">
        <v>173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ht="13.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3.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ht="13.5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ht="13.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ht="15" customHeight="true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8" customHeight="true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A18" sqref="A18"/>
    </sheetView>
  </sheetViews>
  <sheetFormatPr defaultColWidth="9" defaultRowHeight="15.75"/>
  <cols>
    <col min="1" max="1" width="20.775" style="1" customWidth="true"/>
    <col min="2" max="2" width="15.775" style="1" customWidth="true"/>
    <col min="3" max="3" width="13.8833333333333" style="1" customWidth="true"/>
    <col min="4" max="4" width="13.8833333333333" style="1" customWidth="true" collapsed="true"/>
    <col min="5" max="5" width="11.2166666666667" style="1" customWidth="true"/>
    <col min="6" max="6" width="13.8833333333333" style="1" customWidth="true"/>
    <col min="7" max="7" width="11.2166666666667" style="1" customWidth="true"/>
    <col min="8" max="8" width="12.775" style="1" customWidth="true"/>
    <col min="9" max="9" width="16.775" style="1" customWidth="true"/>
    <col min="10" max="10" width="15.775" style="1" customWidth="true"/>
    <col min="11" max="11" width="11.2166666666667" style="1" customWidth="true"/>
    <col min="12" max="12" width="12.775" style="1" customWidth="true"/>
    <col min="13" max="13" width="12.2166666666667" style="1" customWidth="true"/>
    <col min="14" max="14" width="12.2166666666667" style="1" customWidth="true" collapsed="true"/>
    <col min="15" max="15" width="16.1083333333333" style="1" customWidth="true"/>
    <col min="16" max="16" width="16.1083333333333" style="1" customWidth="true" collapsed="true"/>
    <col min="17" max="17" width="12.2166666666667" style="1" customWidth="true"/>
    <col min="18" max="18" width="13.775" style="1" customWidth="true"/>
    <col min="19" max="19" width="15.8833333333333" style="1" customWidth="true"/>
    <col min="20" max="20" width="15.8833333333333" style="1" customWidth="true" collapsed="true"/>
    <col min="21" max="21" width="12.2166666666667" style="1" customWidth="true"/>
    <col min="22" max="22" width="14.1083333333333" style="1" customWidth="true"/>
    <col min="23" max="23" width="13.775" style="1" customWidth="true"/>
    <col min="24" max="24" width="12.2166666666667" style="1" customWidth="true"/>
    <col min="25" max="25" width="12.775" style="1" customWidth="true"/>
    <col min="26" max="26" width="12.2166666666667" style="1" customWidth="true"/>
    <col min="27" max="16384" width="8.88333333333333" style="1"/>
  </cols>
  <sheetData>
    <row r="1" ht="13.8" customHeight="true" spans="1:1">
      <c r="A1"/>
    </row>
    <row r="2" ht="1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176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3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8" customHeight="true" spans="1:26">
      <c r="A4" s="7"/>
      <c r="B4" s="36" t="s">
        <v>55</v>
      </c>
      <c r="C4" s="9"/>
      <c r="D4" s="9"/>
      <c r="E4" s="15"/>
      <c r="F4" s="9"/>
      <c r="G4" s="15"/>
      <c r="H4" s="15"/>
      <c r="I4" s="18"/>
      <c r="J4" s="18"/>
      <c r="K4" s="15"/>
      <c r="L4" s="18"/>
      <c r="M4" s="15"/>
      <c r="N4" s="15"/>
      <c r="O4" s="9"/>
      <c r="P4" s="9"/>
      <c r="Q4" s="15"/>
      <c r="R4" s="15"/>
      <c r="S4" s="18"/>
      <c r="T4" s="18"/>
      <c r="U4" s="15"/>
      <c r="V4" s="15"/>
      <c r="W4" s="9"/>
      <c r="X4" s="15"/>
      <c r="Y4" s="9"/>
      <c r="Z4" s="15"/>
    </row>
    <row r="5" ht="13.8" customHeight="true" spans="1:26">
      <c r="A5" s="7"/>
      <c r="B5" s="36" t="s">
        <v>55</v>
      </c>
      <c r="C5" s="9"/>
      <c r="D5" s="9"/>
      <c r="E5" s="15"/>
      <c r="F5" s="9"/>
      <c r="G5" s="15"/>
      <c r="H5" s="15"/>
      <c r="I5" s="18"/>
      <c r="J5" s="18"/>
      <c r="K5" s="15"/>
      <c r="L5" s="18"/>
      <c r="M5" s="15"/>
      <c r="N5" s="15"/>
      <c r="O5" s="9"/>
      <c r="P5" s="9"/>
      <c r="Q5" s="15"/>
      <c r="R5" s="15"/>
      <c r="S5" s="18"/>
      <c r="T5" s="18"/>
      <c r="U5" s="15"/>
      <c r="V5" s="15"/>
      <c r="W5" s="9"/>
      <c r="X5" s="15"/>
      <c r="Y5" s="9"/>
      <c r="Z5" s="15"/>
    </row>
    <row r="6" ht="13.8" customHeight="true" spans="1:26">
      <c r="A6" s="7"/>
      <c r="B6" s="36" t="s">
        <v>55</v>
      </c>
      <c r="C6" s="9"/>
      <c r="D6" s="9"/>
      <c r="E6" s="15"/>
      <c r="F6" s="9"/>
      <c r="G6" s="15"/>
      <c r="H6" s="15"/>
      <c r="I6" s="18"/>
      <c r="J6" s="18"/>
      <c r="K6" s="15"/>
      <c r="L6" s="18"/>
      <c r="M6" s="15"/>
      <c r="N6" s="15"/>
      <c r="O6" s="9"/>
      <c r="P6" s="9"/>
      <c r="Q6" s="15"/>
      <c r="R6" s="15"/>
      <c r="S6" s="18"/>
      <c r="T6" s="18"/>
      <c r="U6" s="15"/>
      <c r="V6" s="15"/>
      <c r="W6" s="9"/>
      <c r="X6" s="15"/>
      <c r="Y6" s="9"/>
      <c r="Z6" s="15"/>
    </row>
    <row r="7" ht="13.8" customHeight="true" spans="1:26">
      <c r="A7" s="7"/>
      <c r="B7" s="36" t="s">
        <v>55</v>
      </c>
      <c r="C7" s="9"/>
      <c r="D7" s="9"/>
      <c r="E7" s="15"/>
      <c r="F7" s="9"/>
      <c r="G7" s="15"/>
      <c r="H7" s="15"/>
      <c r="I7" s="18"/>
      <c r="J7" s="18"/>
      <c r="K7" s="15"/>
      <c r="L7" s="18"/>
      <c r="M7" s="15"/>
      <c r="N7" s="15"/>
      <c r="O7" s="9"/>
      <c r="P7" s="9"/>
      <c r="Q7" s="15"/>
      <c r="R7" s="15"/>
      <c r="S7" s="18"/>
      <c r="T7" s="18"/>
      <c r="U7" s="15"/>
      <c r="V7" s="15"/>
      <c r="W7" s="9"/>
      <c r="X7" s="15"/>
      <c r="Y7" s="9"/>
      <c r="Z7" s="15"/>
    </row>
    <row r="8" ht="13.8" customHeight="true" spans="1:26">
      <c r="A8" s="7"/>
      <c r="B8" s="36" t="s">
        <v>55</v>
      </c>
      <c r="C8" s="9"/>
      <c r="D8" s="9"/>
      <c r="E8" s="15"/>
      <c r="F8" s="9"/>
      <c r="G8" s="15"/>
      <c r="H8" s="15"/>
      <c r="I8" s="18"/>
      <c r="J8" s="18"/>
      <c r="K8" s="15"/>
      <c r="L8" s="18"/>
      <c r="M8" s="15"/>
      <c r="N8" s="15"/>
      <c r="O8" s="9"/>
      <c r="P8" s="9"/>
      <c r="Q8" s="15"/>
      <c r="R8" s="15"/>
      <c r="S8" s="18"/>
      <c r="T8" s="18"/>
      <c r="U8" s="15"/>
      <c r="V8" s="15"/>
      <c r="W8" s="9"/>
      <c r="X8" s="15"/>
      <c r="Y8" s="9"/>
      <c r="Z8" s="15"/>
    </row>
    <row r="9" ht="13.8" customHeight="true" spans="1:26">
      <c r="A9" s="7"/>
      <c r="B9" s="8" t="s">
        <v>55</v>
      </c>
      <c r="C9" s="9"/>
      <c r="D9" s="9"/>
      <c r="E9" s="15"/>
      <c r="F9" s="9"/>
      <c r="G9" s="15"/>
      <c r="H9" s="15"/>
      <c r="I9" s="18"/>
      <c r="J9" s="18"/>
      <c r="K9" s="15"/>
      <c r="L9" s="18"/>
      <c r="M9" s="15"/>
      <c r="N9" s="15"/>
      <c r="O9" s="9"/>
      <c r="P9" s="9"/>
      <c r="Q9" s="15"/>
      <c r="R9" s="15"/>
      <c r="S9" s="18"/>
      <c r="T9" s="18"/>
      <c r="U9" s="15"/>
      <c r="V9" s="15"/>
      <c r="W9" s="9"/>
      <c r="X9" s="15"/>
      <c r="Y9" s="9"/>
      <c r="Z9" s="15"/>
    </row>
    <row r="10" ht="15" customHeight="true" spans="1:26">
      <c r="A10" s="10" t="s">
        <v>168</v>
      </c>
      <c r="B10" s="11"/>
      <c r="C10" s="12">
        <f>SUM(C4,C5,C6,C7,C8,C9)</f>
        <v>0</v>
      </c>
      <c r="D10" s="12">
        <f>SUM(D4,D5,D6,D7,D8,D9)</f>
        <v>0</v>
      </c>
      <c r="E10" s="15">
        <f>IFERROR((C10-D10)/ABS(D10),"-")</f>
        <v>0</v>
      </c>
      <c r="F10" s="16">
        <f>SUM(F4,F5,F6,F7,F8,F9)</f>
        <v>0</v>
      </c>
      <c r="G10" s="15">
        <f>IFERROR((C10-F10)/ABS(F10),"-")</f>
        <v>0</v>
      </c>
      <c r="H10" s="17">
        <f>IFERROR(C10/C10,"-")</f>
        <v>0</v>
      </c>
      <c r="I10" s="19">
        <f>SUM(I4,I5,I6,I7,I8,I9)</f>
        <v>0</v>
      </c>
      <c r="J10" s="19">
        <f>SUM(J4,J5,J6,J7,J8,J9)</f>
        <v>0</v>
      </c>
      <c r="K10" s="20">
        <f>IFERROR((I10-J10)/ABS(J10),"-")</f>
        <v>0</v>
      </c>
      <c r="L10" s="19">
        <f>SUM(L4,L5,L6,L7,L8,L9)</f>
        <v>0</v>
      </c>
      <c r="M10" s="20">
        <f>IFERROR((I10-L10)/ABS(L10),"-")</f>
        <v>0</v>
      </c>
      <c r="N10" s="21">
        <f>IFERROR(I10/I10,"-")</f>
        <v>0</v>
      </c>
      <c r="O10" s="12">
        <f>SUM(O4,O5,O6,O7,O8,O9)</f>
        <v>0</v>
      </c>
      <c r="P10" s="12">
        <f>SUM(P4,P5,P6,P7,P8,P9)</f>
        <v>0</v>
      </c>
      <c r="Q10" s="15">
        <f>IFERROR((O10-P10)/ABS(P10),"-")</f>
        <v>0</v>
      </c>
      <c r="R10" s="21">
        <f>IFERROR(O10/O10,"-")</f>
        <v>0</v>
      </c>
      <c r="S10" s="19">
        <f>SUM(S4,S5,S6,S7,S8,S9)</f>
        <v>0</v>
      </c>
      <c r="T10" s="19">
        <f>SUM(T4,T5,T6,T7,T8,T9)</f>
        <v>0</v>
      </c>
      <c r="U10" s="20">
        <f>IFERROR((S10-T10)/ABS(T10),"-")</f>
        <v>0</v>
      </c>
      <c r="V10" s="21">
        <f>IFERROR(S10/S10,"-")</f>
        <v>0</v>
      </c>
      <c r="W10" s="12">
        <f>SUM(W4,W5,W6,W7,W8,W9)</f>
        <v>0</v>
      </c>
      <c r="X10" s="21">
        <f>IFERROR(W10/W10,"-")</f>
        <v>0</v>
      </c>
      <c r="Y10" s="12">
        <f>SUM(Y4,Y5,Y6,Y7,Y8,Y9)</f>
        <v>0</v>
      </c>
      <c r="Z10" s="23">
        <f>IFERROR((W10-Y10)/ABS(Y10),"-")</f>
        <v>0</v>
      </c>
    </row>
    <row r="11" ht="13.8" customHeight="true" spans="1:26">
      <c r="A11" s="29" t="s">
        <v>173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ht="13.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3.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ht="13.5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ht="13.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ht="15" customHeight="true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8" customHeight="true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A18" sqref="A18"/>
    </sheetView>
  </sheetViews>
  <sheetFormatPr defaultColWidth="9" defaultRowHeight="15.75"/>
  <cols>
    <col min="1" max="1" width="20.775" style="1" customWidth="true"/>
    <col min="2" max="2" width="15.775" style="1" customWidth="true"/>
    <col min="3" max="3" width="13.8833333333333" style="1" customWidth="true"/>
    <col min="4" max="4" width="13.8833333333333" style="1" customWidth="true" collapsed="true"/>
    <col min="5" max="5" width="11.2166666666667" style="1" customWidth="true"/>
    <col min="6" max="6" width="13.8833333333333" style="1" customWidth="true"/>
    <col min="7" max="7" width="11.2166666666667" style="1" customWidth="true"/>
    <col min="8" max="8" width="12.775" style="1" customWidth="true"/>
    <col min="9" max="9" width="16.775" style="1" customWidth="true"/>
    <col min="10" max="10" width="15.775" style="1" customWidth="true"/>
    <col min="11" max="11" width="11.2166666666667" style="1" customWidth="true"/>
    <col min="12" max="12" width="12.775" style="1" customWidth="true"/>
    <col min="13" max="13" width="12.2166666666667" style="1" customWidth="true"/>
    <col min="14" max="14" width="12.2166666666667" style="1" customWidth="true" collapsed="true"/>
    <col min="15" max="15" width="16.1083333333333" style="1" customWidth="true"/>
    <col min="16" max="16" width="16.1083333333333" style="1" customWidth="true" collapsed="true"/>
    <col min="17" max="17" width="12.2166666666667" style="1" customWidth="true"/>
    <col min="18" max="18" width="13.775" style="1" customWidth="true"/>
    <col min="19" max="19" width="15.8833333333333" style="1" customWidth="true"/>
    <col min="20" max="20" width="15.8833333333333" style="1" customWidth="true" collapsed="true"/>
    <col min="21" max="21" width="12.2166666666667" style="1" customWidth="true"/>
    <col min="22" max="22" width="14.1083333333333" style="1" customWidth="true"/>
    <col min="23" max="23" width="13.775" style="1" customWidth="true"/>
    <col min="24" max="24" width="12.2166666666667" style="1" customWidth="true"/>
    <col min="25" max="25" width="12.775" style="1" customWidth="true"/>
    <col min="26" max="26" width="12.2166666666667" style="1" customWidth="true"/>
    <col min="27" max="16384" width="8.88333333333333" style="1"/>
  </cols>
  <sheetData>
    <row r="1" ht="13.8" customHeight="true" spans="1:1">
      <c r="A1"/>
    </row>
    <row r="2" ht="1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177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3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8" customHeight="true" spans="1:26">
      <c r="A4" s="7"/>
      <c r="B4" s="8" t="s">
        <v>55</v>
      </c>
      <c r="C4" s="9"/>
      <c r="D4" s="9"/>
      <c r="E4" s="15"/>
      <c r="F4" s="9"/>
      <c r="G4" s="15"/>
      <c r="H4" s="15"/>
      <c r="I4" s="18"/>
      <c r="J4" s="18"/>
      <c r="K4" s="15"/>
      <c r="L4" s="18"/>
      <c r="M4" s="15"/>
      <c r="N4" s="15"/>
      <c r="O4" s="9"/>
      <c r="P4" s="9"/>
      <c r="Q4" s="15"/>
      <c r="R4" s="15"/>
      <c r="S4" s="18"/>
      <c r="T4" s="18"/>
      <c r="U4" s="15"/>
      <c r="V4" s="15"/>
      <c r="W4" s="9"/>
      <c r="X4" s="15"/>
      <c r="Y4" s="9"/>
      <c r="Z4" s="15"/>
    </row>
    <row r="5" ht="13.8" customHeight="true" spans="1:26">
      <c r="A5" s="7"/>
      <c r="B5" s="8" t="s">
        <v>55</v>
      </c>
      <c r="C5" s="9"/>
      <c r="D5" s="9"/>
      <c r="E5" s="15"/>
      <c r="F5" s="9"/>
      <c r="G5" s="15"/>
      <c r="H5" s="15"/>
      <c r="I5" s="18"/>
      <c r="J5" s="18"/>
      <c r="K5" s="15"/>
      <c r="L5" s="18"/>
      <c r="M5" s="15"/>
      <c r="N5" s="15"/>
      <c r="O5" s="9"/>
      <c r="P5" s="9"/>
      <c r="Q5" s="15"/>
      <c r="R5" s="15"/>
      <c r="S5" s="18"/>
      <c r="T5" s="18"/>
      <c r="U5" s="15"/>
      <c r="V5" s="15"/>
      <c r="W5" s="9"/>
      <c r="X5" s="15"/>
      <c r="Y5" s="9"/>
      <c r="Z5" s="15"/>
    </row>
    <row r="6" ht="13.8" customHeight="true" spans="1:26">
      <c r="A6" s="7"/>
      <c r="B6" s="8" t="s">
        <v>55</v>
      </c>
      <c r="C6" s="9"/>
      <c r="D6" s="9"/>
      <c r="E6" s="15"/>
      <c r="F6" s="9"/>
      <c r="G6" s="15"/>
      <c r="H6" s="15"/>
      <c r="I6" s="18"/>
      <c r="J6" s="18"/>
      <c r="K6" s="15"/>
      <c r="L6" s="18"/>
      <c r="M6" s="15"/>
      <c r="N6" s="15"/>
      <c r="O6" s="9"/>
      <c r="P6" s="9"/>
      <c r="Q6" s="15"/>
      <c r="R6" s="15"/>
      <c r="S6" s="18"/>
      <c r="T6" s="18"/>
      <c r="U6" s="15"/>
      <c r="V6" s="15"/>
      <c r="W6" s="9"/>
      <c r="X6" s="15"/>
      <c r="Y6" s="9"/>
      <c r="Z6" s="15"/>
    </row>
    <row r="7" ht="13.8" customHeight="true" spans="1:26">
      <c r="A7" s="7"/>
      <c r="B7" s="8" t="s">
        <v>55</v>
      </c>
      <c r="C7" s="9"/>
      <c r="D7" s="9"/>
      <c r="E7" s="15"/>
      <c r="F7" s="9"/>
      <c r="G7" s="15"/>
      <c r="H7" s="15"/>
      <c r="I7" s="18"/>
      <c r="J7" s="18"/>
      <c r="K7" s="15"/>
      <c r="L7" s="18"/>
      <c r="M7" s="15"/>
      <c r="N7" s="15"/>
      <c r="O7" s="9"/>
      <c r="P7" s="9"/>
      <c r="Q7" s="15"/>
      <c r="R7" s="15"/>
      <c r="S7" s="18"/>
      <c r="T7" s="18"/>
      <c r="U7" s="15"/>
      <c r="V7" s="15"/>
      <c r="W7" s="9"/>
      <c r="X7" s="15"/>
      <c r="Y7" s="9"/>
      <c r="Z7" s="15"/>
    </row>
    <row r="8" ht="13.8" customHeight="true" spans="1:26">
      <c r="A8" s="7"/>
      <c r="B8" s="8" t="s">
        <v>55</v>
      </c>
      <c r="C8" s="9"/>
      <c r="D8" s="9"/>
      <c r="E8" s="15"/>
      <c r="F8" s="9"/>
      <c r="G8" s="15"/>
      <c r="H8" s="15"/>
      <c r="I8" s="18"/>
      <c r="J8" s="18"/>
      <c r="K8" s="15"/>
      <c r="L8" s="18"/>
      <c r="M8" s="15"/>
      <c r="N8" s="15"/>
      <c r="O8" s="9"/>
      <c r="P8" s="9"/>
      <c r="Q8" s="15"/>
      <c r="R8" s="15"/>
      <c r="S8" s="18"/>
      <c r="T8" s="18"/>
      <c r="U8" s="15"/>
      <c r="V8" s="15"/>
      <c r="W8" s="9"/>
      <c r="X8" s="15"/>
      <c r="Y8" s="9"/>
      <c r="Z8" s="15"/>
    </row>
    <row r="9" ht="13.8" customHeight="true" spans="1:26">
      <c r="A9" s="7"/>
      <c r="B9" s="8" t="s">
        <v>55</v>
      </c>
      <c r="C9" s="9"/>
      <c r="D9" s="9"/>
      <c r="E9" s="15"/>
      <c r="F9" s="9"/>
      <c r="G9" s="15"/>
      <c r="H9" s="15"/>
      <c r="I9" s="18"/>
      <c r="J9" s="18"/>
      <c r="K9" s="15"/>
      <c r="L9" s="18"/>
      <c r="M9" s="15"/>
      <c r="N9" s="15"/>
      <c r="O9" s="9"/>
      <c r="P9" s="9"/>
      <c r="Q9" s="15"/>
      <c r="R9" s="15"/>
      <c r="S9" s="18"/>
      <c r="T9" s="18"/>
      <c r="U9" s="15"/>
      <c r="V9" s="15"/>
      <c r="W9" s="9"/>
      <c r="X9" s="15"/>
      <c r="Y9" s="9"/>
      <c r="Z9" s="15"/>
    </row>
    <row r="10" ht="15" customHeight="true" spans="1:26">
      <c r="A10" s="10" t="s">
        <v>168</v>
      </c>
      <c r="B10" s="11"/>
      <c r="C10" s="12">
        <f>SUM(C4,C5,C6,C7,C8,C9)</f>
        <v>0</v>
      </c>
      <c r="D10" s="12">
        <f>SUM(D4,D5,D6,D7,D8,D9)</f>
        <v>0</v>
      </c>
      <c r="E10" s="15">
        <f>IFERROR((C10-D10)/ABS(D10),"-")</f>
        <v>0</v>
      </c>
      <c r="F10" s="16">
        <f>SUM(F4,F5,F6,F7,F8,F9)</f>
        <v>0</v>
      </c>
      <c r="G10" s="15">
        <f>IFERROR((C10-F10)/ABS(F10),"-")</f>
        <v>0</v>
      </c>
      <c r="H10" s="17">
        <f>IFERROR(C10/C10,"-")</f>
        <v>0</v>
      </c>
      <c r="I10" s="19">
        <f>SUM(I4,I5,I6,I7,I8,I9)</f>
        <v>0</v>
      </c>
      <c r="J10" s="19">
        <f>SUM(J4,J5,J6,J7,J8,J9)</f>
        <v>0</v>
      </c>
      <c r="K10" s="20">
        <f>IFERROR((I10-J10)/ABS(J10),"-")</f>
        <v>0</v>
      </c>
      <c r="L10" s="19">
        <f>SUM(L4,L5,L6,L7,L8,L9)</f>
        <v>0</v>
      </c>
      <c r="M10" s="20">
        <f>IFERROR((I10-L10)/ABS(L10),"-")</f>
        <v>0</v>
      </c>
      <c r="N10" s="21">
        <f>IFERROR(I10/I10,"-")</f>
        <v>0</v>
      </c>
      <c r="O10" s="12">
        <f>SUM(O4,O5,O6,O7,O8,O9)</f>
        <v>0</v>
      </c>
      <c r="P10" s="12">
        <f>SUM(P4,P5,P6,P7,P8,P9)</f>
        <v>0</v>
      </c>
      <c r="Q10" s="15">
        <f>IFERROR((O10-P10)/ABS(P10),"-")</f>
        <v>0</v>
      </c>
      <c r="R10" s="21">
        <f>IFERROR(O10/O10,"-")</f>
        <v>0</v>
      </c>
      <c r="S10" s="19">
        <f>SUM(S4,S5,S6,S7,S8,S9)</f>
        <v>0</v>
      </c>
      <c r="T10" s="19">
        <f>SUM(T4,T5,T6,T7,T8,T9)</f>
        <v>0</v>
      </c>
      <c r="U10" s="20">
        <f>IFERROR((S10-T10)/ABS(T10),"-")</f>
        <v>0</v>
      </c>
      <c r="V10" s="21">
        <f>IFERROR(S10/S10,"-")</f>
        <v>0</v>
      </c>
      <c r="W10" s="12">
        <f>SUM(W4,W5,W6,W7,W8,W9)</f>
        <v>0</v>
      </c>
      <c r="X10" s="21">
        <f>IFERROR(W10/W10,"-")</f>
        <v>0</v>
      </c>
      <c r="Y10" s="12">
        <f>SUM(Y4,Y5,Y6,Y7,Y8,Y9)</f>
        <v>0</v>
      </c>
      <c r="Z10" s="23">
        <f>IFERROR((W10-Y10)/ABS(Y10),"-")</f>
        <v>0</v>
      </c>
    </row>
    <row r="11" ht="13.8" customHeight="true" spans="1:26">
      <c r="A11" s="29" t="s">
        <v>173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ht="13.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3.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ht="13.5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ht="13.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ht="15" customHeight="true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8" customHeight="true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A18" sqref="A18"/>
    </sheetView>
  </sheetViews>
  <sheetFormatPr defaultColWidth="9" defaultRowHeight="15.75"/>
  <cols>
    <col min="1" max="1" width="20.775" style="1" customWidth="true"/>
    <col min="2" max="2" width="15.775" style="1" customWidth="true"/>
    <col min="3" max="3" width="13.8833333333333" style="1" customWidth="true"/>
    <col min="4" max="4" width="13.8833333333333" style="1" customWidth="true" collapsed="true"/>
    <col min="5" max="5" width="11.2166666666667" style="1" customWidth="true"/>
    <col min="6" max="6" width="13.8833333333333" style="1" customWidth="true"/>
    <col min="7" max="7" width="11.2166666666667" style="1" customWidth="true"/>
    <col min="8" max="8" width="12.775" style="1" customWidth="true"/>
    <col min="9" max="9" width="16.775" style="1" customWidth="true"/>
    <col min="10" max="10" width="15.775" style="1" customWidth="true"/>
    <col min="11" max="11" width="11.2166666666667" style="1" customWidth="true"/>
    <col min="12" max="12" width="12.775" style="1" customWidth="true"/>
    <col min="13" max="13" width="12.2166666666667" style="1" customWidth="true"/>
    <col min="14" max="14" width="12.2166666666667" style="1" customWidth="true" collapsed="true"/>
    <col min="15" max="15" width="16.1083333333333" style="1" customWidth="true"/>
    <col min="16" max="16" width="16.1083333333333" style="1" customWidth="true" collapsed="true"/>
    <col min="17" max="17" width="12.2166666666667" style="1" customWidth="true"/>
    <col min="18" max="18" width="13.775" style="1" customWidth="true"/>
    <col min="19" max="19" width="15.8833333333333" style="1" customWidth="true"/>
    <col min="20" max="20" width="15.8833333333333" style="1" customWidth="true" collapsed="true"/>
    <col min="21" max="21" width="12.2166666666667" style="1" customWidth="true"/>
    <col min="22" max="22" width="14.1083333333333" style="1" customWidth="true"/>
    <col min="23" max="23" width="13.775" style="1" customWidth="true"/>
    <col min="24" max="24" width="12.2166666666667" style="1" customWidth="true"/>
    <col min="25" max="25" width="12.775" style="1" customWidth="true"/>
    <col min="26" max="26" width="12.2166666666667" style="1" customWidth="true"/>
    <col min="27" max="16384" width="8.88333333333333" style="1"/>
  </cols>
  <sheetData>
    <row r="1" ht="13.8" customHeight="true" spans="1:1">
      <c r="A1"/>
    </row>
    <row r="2" ht="1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178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3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8" customHeight="true" spans="1:26">
      <c r="A4" s="7"/>
      <c r="B4" s="8" t="s">
        <v>55</v>
      </c>
      <c r="C4" s="9"/>
      <c r="D4" s="9"/>
      <c r="E4" s="15"/>
      <c r="F4" s="9"/>
      <c r="G4" s="15"/>
      <c r="H4" s="15"/>
      <c r="I4" s="18"/>
      <c r="J4" s="18"/>
      <c r="K4" s="15"/>
      <c r="L4" s="18"/>
      <c r="M4" s="15"/>
      <c r="N4" s="15"/>
      <c r="O4" s="9"/>
      <c r="P4" s="9"/>
      <c r="Q4" s="15"/>
      <c r="R4" s="15"/>
      <c r="S4" s="18"/>
      <c r="T4" s="18"/>
      <c r="U4" s="15"/>
      <c r="V4" s="15"/>
      <c r="W4" s="9"/>
      <c r="X4" s="15"/>
      <c r="Y4" s="9"/>
      <c r="Z4" s="15"/>
    </row>
    <row r="5" ht="13.8" customHeight="true" spans="1:26">
      <c r="A5" s="7"/>
      <c r="B5" s="8" t="s">
        <v>55</v>
      </c>
      <c r="C5" s="9"/>
      <c r="D5" s="9"/>
      <c r="E5" s="15"/>
      <c r="F5" s="9"/>
      <c r="G5" s="15"/>
      <c r="H5" s="15"/>
      <c r="I5" s="18"/>
      <c r="J5" s="18"/>
      <c r="K5" s="15"/>
      <c r="L5" s="18"/>
      <c r="M5" s="15"/>
      <c r="N5" s="15"/>
      <c r="O5" s="9"/>
      <c r="P5" s="9"/>
      <c r="Q5" s="15"/>
      <c r="R5" s="15"/>
      <c r="S5" s="18"/>
      <c r="T5" s="18"/>
      <c r="U5" s="15"/>
      <c r="V5" s="15"/>
      <c r="W5" s="9"/>
      <c r="X5" s="15"/>
      <c r="Y5" s="9"/>
      <c r="Z5" s="15"/>
    </row>
    <row r="6" ht="13.8" customHeight="true" spans="1:26">
      <c r="A6" s="7"/>
      <c r="B6" s="8" t="s">
        <v>55</v>
      </c>
      <c r="C6" s="9"/>
      <c r="D6" s="9"/>
      <c r="E6" s="15"/>
      <c r="F6" s="9"/>
      <c r="G6" s="15"/>
      <c r="H6" s="15"/>
      <c r="I6" s="18"/>
      <c r="J6" s="18"/>
      <c r="K6" s="15"/>
      <c r="L6" s="18"/>
      <c r="M6" s="15"/>
      <c r="N6" s="15"/>
      <c r="O6" s="9"/>
      <c r="P6" s="9"/>
      <c r="Q6" s="15"/>
      <c r="R6" s="15"/>
      <c r="S6" s="18"/>
      <c r="T6" s="18"/>
      <c r="U6" s="15"/>
      <c r="V6" s="15"/>
      <c r="W6" s="9"/>
      <c r="X6" s="15"/>
      <c r="Y6" s="9"/>
      <c r="Z6" s="15"/>
    </row>
    <row r="7" ht="13.8" customHeight="true" spans="1:26">
      <c r="A7" s="7"/>
      <c r="B7" s="8" t="s">
        <v>55</v>
      </c>
      <c r="C7" s="9"/>
      <c r="D7" s="9"/>
      <c r="E7" s="15"/>
      <c r="F7" s="9"/>
      <c r="G7" s="15"/>
      <c r="H7" s="15"/>
      <c r="I7" s="18"/>
      <c r="J7" s="18"/>
      <c r="K7" s="15"/>
      <c r="L7" s="18"/>
      <c r="M7" s="15"/>
      <c r="N7" s="15"/>
      <c r="O7" s="9"/>
      <c r="P7" s="9"/>
      <c r="Q7" s="15"/>
      <c r="R7" s="15"/>
      <c r="S7" s="18"/>
      <c r="T7" s="18"/>
      <c r="U7" s="15"/>
      <c r="V7" s="15"/>
      <c r="W7" s="9"/>
      <c r="X7" s="15"/>
      <c r="Y7" s="9"/>
      <c r="Z7" s="15"/>
    </row>
    <row r="8" ht="13.8" customHeight="true" spans="1:26">
      <c r="A8" s="7"/>
      <c r="B8" s="8" t="s">
        <v>55</v>
      </c>
      <c r="C8" s="9"/>
      <c r="D8" s="9"/>
      <c r="E8" s="15"/>
      <c r="F8" s="9"/>
      <c r="G8" s="15"/>
      <c r="H8" s="15"/>
      <c r="I8" s="18"/>
      <c r="J8" s="18"/>
      <c r="K8" s="15"/>
      <c r="L8" s="18"/>
      <c r="M8" s="15"/>
      <c r="N8" s="15"/>
      <c r="O8" s="9"/>
      <c r="P8" s="9"/>
      <c r="Q8" s="15"/>
      <c r="R8" s="15"/>
      <c r="S8" s="18"/>
      <c r="T8" s="18"/>
      <c r="U8" s="15"/>
      <c r="V8" s="15"/>
      <c r="W8" s="9"/>
      <c r="X8" s="15"/>
      <c r="Y8" s="9"/>
      <c r="Z8" s="15"/>
    </row>
    <row r="9" ht="13.8" customHeight="true" spans="1:26">
      <c r="A9" s="7"/>
      <c r="B9" s="8" t="s">
        <v>55</v>
      </c>
      <c r="C9" s="9"/>
      <c r="D9" s="9"/>
      <c r="E9" s="15"/>
      <c r="F9" s="9"/>
      <c r="G9" s="15"/>
      <c r="H9" s="15"/>
      <c r="I9" s="18"/>
      <c r="J9" s="18"/>
      <c r="K9" s="15"/>
      <c r="L9" s="18"/>
      <c r="M9" s="15"/>
      <c r="N9" s="15"/>
      <c r="O9" s="9"/>
      <c r="P9" s="9"/>
      <c r="Q9" s="15"/>
      <c r="R9" s="15"/>
      <c r="S9" s="18"/>
      <c r="T9" s="18"/>
      <c r="U9" s="15"/>
      <c r="V9" s="15"/>
      <c r="W9" s="9"/>
      <c r="X9" s="15"/>
      <c r="Y9" s="9"/>
      <c r="Z9" s="15"/>
    </row>
    <row r="10" ht="15" customHeight="true" spans="1:26">
      <c r="A10" s="10" t="s">
        <v>168</v>
      </c>
      <c r="B10" s="11"/>
      <c r="C10" s="12">
        <f>SUM(C4,C5,C6,C7,C8,C9)</f>
        <v>0</v>
      </c>
      <c r="D10" s="12">
        <f>SUM(D4,D5,D6,D7,D8,D9)</f>
        <v>0</v>
      </c>
      <c r="E10" s="15">
        <f>IFERROR((C10-D10)/ABS(D10),"-")</f>
        <v>0</v>
      </c>
      <c r="F10" s="16">
        <f>SUM(F4,F5,F6,F7,F8,F9)</f>
        <v>0</v>
      </c>
      <c r="G10" s="15">
        <f>IFERROR((C10-F10)/ABS(F10),"-")</f>
        <v>0</v>
      </c>
      <c r="H10" s="17">
        <f>IFERROR(C10/C10,"-")</f>
        <v>0</v>
      </c>
      <c r="I10" s="19">
        <f>SUM(I4,I5,I6,I7,I8,I9)</f>
        <v>0</v>
      </c>
      <c r="J10" s="19">
        <f>SUM(J4,J5,J6,J7,J8,J9)</f>
        <v>0</v>
      </c>
      <c r="K10" s="20">
        <f>IFERROR((I10-J10)/ABS(J10),"-")</f>
        <v>0</v>
      </c>
      <c r="L10" s="19">
        <f>SUM(L4,L5,L6,L7,L8,L9)</f>
        <v>0</v>
      </c>
      <c r="M10" s="20">
        <f>IFERROR((I10-L10)/ABS(L10),"-")</f>
        <v>0</v>
      </c>
      <c r="N10" s="21">
        <f>IFERROR(I10/I10,"-")</f>
        <v>0</v>
      </c>
      <c r="O10" s="12">
        <f>SUM(O4,O5,O6,O7,O8,O9)</f>
        <v>0</v>
      </c>
      <c r="P10" s="12">
        <f>SUM(P4,P5,P6,P7,P8,P9)</f>
        <v>0</v>
      </c>
      <c r="Q10" s="15">
        <f>IFERROR((O10-P10)/ABS(P10),"-")</f>
        <v>0</v>
      </c>
      <c r="R10" s="21">
        <f>IFERROR(O10/O10,"-")</f>
        <v>0</v>
      </c>
      <c r="S10" s="19">
        <f>SUM(S4,S5,S6,S7,S8,S9)</f>
        <v>0</v>
      </c>
      <c r="T10" s="19">
        <f>SUM(T4,T5,T6,T7,T8,T9)</f>
        <v>0</v>
      </c>
      <c r="U10" s="20">
        <f>IFERROR((S10-T10)/ABS(T10),"-")</f>
        <v>0</v>
      </c>
      <c r="V10" s="21">
        <f>IFERROR(S10/S10,"-")</f>
        <v>0</v>
      </c>
      <c r="W10" s="12">
        <f>SUM(W4,W5,W6,W7,W8,W9)</f>
        <v>0</v>
      </c>
      <c r="X10" s="21">
        <f>IFERROR(W10/W10,"-")</f>
        <v>0</v>
      </c>
      <c r="Y10" s="12">
        <f>SUM(Y4,Y5,Y6,Y7,Y8,Y9)</f>
        <v>0</v>
      </c>
      <c r="Z10" s="23">
        <f>IFERROR((W10-Y10)/ABS(Y10),"-")</f>
        <v>0</v>
      </c>
    </row>
    <row r="11" ht="13.8" customHeight="true" spans="1:26">
      <c r="A11" s="29" t="s">
        <v>173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ht="13.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3.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ht="13.5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ht="13.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ht="15" customHeight="true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8" customHeight="true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A8" sqref="A8"/>
    </sheetView>
  </sheetViews>
  <sheetFormatPr defaultColWidth="9" defaultRowHeight="15.75"/>
  <cols>
    <col min="1" max="1" width="20.775" style="1" customWidth="true"/>
    <col min="2" max="2" width="15.775" style="1" customWidth="true"/>
    <col min="3" max="3" width="13.8833333333333" style="1" customWidth="true"/>
    <col min="4" max="4" width="13.8833333333333" style="1" customWidth="true" collapsed="true"/>
    <col min="5" max="5" width="11.2166666666667" style="1" customWidth="true"/>
    <col min="6" max="6" width="13.8833333333333" style="1" customWidth="true"/>
    <col min="7" max="7" width="11.2166666666667" style="1" customWidth="true"/>
    <col min="8" max="8" width="12.775" style="1" customWidth="true"/>
    <col min="9" max="9" width="16.775" style="1" customWidth="true"/>
    <col min="10" max="10" width="15.775" style="1" customWidth="true"/>
    <col min="11" max="11" width="11.2166666666667" style="1" customWidth="true"/>
    <col min="12" max="12" width="12.775" style="1" customWidth="true"/>
    <col min="13" max="13" width="12.2166666666667" style="1" customWidth="true"/>
    <col min="14" max="14" width="12.2166666666667" style="1" customWidth="true" collapsed="true"/>
    <col min="15" max="15" width="16.1083333333333" style="1" customWidth="true"/>
    <col min="16" max="16" width="16.1083333333333" style="1" customWidth="true" collapsed="true"/>
    <col min="17" max="17" width="12.2166666666667" style="1" customWidth="true"/>
    <col min="18" max="18" width="13.775" style="1" customWidth="true"/>
    <col min="19" max="19" width="15.8833333333333" style="1" customWidth="true"/>
    <col min="20" max="20" width="15.8833333333333" style="1" customWidth="true" collapsed="true"/>
    <col min="21" max="21" width="12.2166666666667" style="1" customWidth="true"/>
    <col min="22" max="22" width="14.1083333333333" style="1" customWidth="true"/>
    <col min="23" max="23" width="13.775" style="1" customWidth="true"/>
    <col min="24" max="24" width="12.2166666666667" style="1" customWidth="true"/>
    <col min="25" max="25" width="12.775" style="1" customWidth="true"/>
    <col min="26" max="26" width="12.2166666666667" style="1" customWidth="true"/>
    <col min="27" max="16384" width="8.88333333333333" style="1"/>
  </cols>
  <sheetData>
    <row r="1" ht="13.8" customHeight="true" spans="1:1">
      <c r="A1"/>
    </row>
    <row r="2" ht="1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179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3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8" customHeight="true" spans="1:26">
      <c r="A4" s="7"/>
      <c r="B4" s="8" t="s">
        <v>55</v>
      </c>
      <c r="C4" s="9"/>
      <c r="D4" s="9"/>
      <c r="E4" s="15"/>
      <c r="F4" s="9"/>
      <c r="G4" s="15"/>
      <c r="H4" s="15"/>
      <c r="I4" s="18"/>
      <c r="J4" s="18"/>
      <c r="K4" s="15"/>
      <c r="L4" s="18"/>
      <c r="M4" s="15"/>
      <c r="N4" s="15"/>
      <c r="O4" s="9"/>
      <c r="P4" s="9"/>
      <c r="Q4" s="15"/>
      <c r="R4" s="15"/>
      <c r="S4" s="18"/>
      <c r="T4" s="18"/>
      <c r="U4" s="15"/>
      <c r="V4" s="15"/>
      <c r="W4" s="9"/>
      <c r="X4" s="15"/>
      <c r="Y4" s="9"/>
      <c r="Z4" s="15"/>
    </row>
    <row r="5" ht="13.8" customHeight="true" spans="1:26">
      <c r="A5" s="7"/>
      <c r="B5" s="8" t="s">
        <v>55</v>
      </c>
      <c r="C5" s="9"/>
      <c r="D5" s="9"/>
      <c r="E5" s="15"/>
      <c r="F5" s="9"/>
      <c r="G5" s="15"/>
      <c r="H5" s="15"/>
      <c r="I5" s="18"/>
      <c r="J5" s="18"/>
      <c r="K5" s="15"/>
      <c r="L5" s="18"/>
      <c r="M5" s="15"/>
      <c r="N5" s="15"/>
      <c r="O5" s="9"/>
      <c r="P5" s="9"/>
      <c r="Q5" s="15"/>
      <c r="R5" s="15"/>
      <c r="S5" s="18"/>
      <c r="T5" s="18"/>
      <c r="U5" s="15"/>
      <c r="V5" s="15"/>
      <c r="W5" s="9"/>
      <c r="X5" s="15"/>
      <c r="Y5" s="9"/>
      <c r="Z5" s="15"/>
    </row>
    <row r="6" ht="13.8" customHeight="true" spans="1:26">
      <c r="A6" s="7"/>
      <c r="B6" s="8" t="s">
        <v>55</v>
      </c>
      <c r="C6" s="9"/>
      <c r="D6" s="9"/>
      <c r="E6" s="15"/>
      <c r="F6" s="9"/>
      <c r="G6" s="15"/>
      <c r="H6" s="15"/>
      <c r="I6" s="18"/>
      <c r="J6" s="18"/>
      <c r="K6" s="15"/>
      <c r="L6" s="18"/>
      <c r="M6" s="15"/>
      <c r="N6" s="15"/>
      <c r="O6" s="9"/>
      <c r="P6" s="9"/>
      <c r="Q6" s="15"/>
      <c r="R6" s="15"/>
      <c r="S6" s="18"/>
      <c r="T6" s="18"/>
      <c r="U6" s="15"/>
      <c r="V6" s="15"/>
      <c r="W6" s="9"/>
      <c r="X6" s="15"/>
      <c r="Y6" s="9"/>
      <c r="Z6" s="15"/>
    </row>
    <row r="7" ht="13.8" customHeight="true" spans="1:26">
      <c r="A7" s="7"/>
      <c r="B7" s="8" t="s">
        <v>55</v>
      </c>
      <c r="C7" s="9"/>
      <c r="D7" s="9"/>
      <c r="E7" s="15"/>
      <c r="F7" s="9"/>
      <c r="G7" s="15"/>
      <c r="H7" s="15"/>
      <c r="I7" s="18"/>
      <c r="J7" s="18"/>
      <c r="K7" s="15"/>
      <c r="L7" s="18"/>
      <c r="M7" s="15"/>
      <c r="N7" s="15"/>
      <c r="O7" s="9"/>
      <c r="P7" s="9"/>
      <c r="Q7" s="15"/>
      <c r="R7" s="15"/>
      <c r="S7" s="18"/>
      <c r="T7" s="18"/>
      <c r="U7" s="15"/>
      <c r="V7" s="15"/>
      <c r="W7" s="9"/>
      <c r="X7" s="15"/>
      <c r="Y7" s="9"/>
      <c r="Z7" s="15"/>
    </row>
    <row r="8" ht="13.8" customHeight="true" spans="1:26">
      <c r="A8" s="7"/>
      <c r="B8" s="8" t="s">
        <v>55</v>
      </c>
      <c r="C8" s="9"/>
      <c r="D8" s="9"/>
      <c r="E8" s="15"/>
      <c r="F8" s="9"/>
      <c r="G8" s="15"/>
      <c r="H8" s="15"/>
      <c r="I8" s="18"/>
      <c r="J8" s="18"/>
      <c r="K8" s="15"/>
      <c r="L8" s="18"/>
      <c r="M8" s="15"/>
      <c r="N8" s="15"/>
      <c r="O8" s="9"/>
      <c r="P8" s="9"/>
      <c r="Q8" s="15"/>
      <c r="R8" s="15"/>
      <c r="S8" s="18"/>
      <c r="T8" s="18"/>
      <c r="U8" s="15"/>
      <c r="V8" s="15"/>
      <c r="W8" s="9"/>
      <c r="X8" s="15"/>
      <c r="Y8" s="9"/>
      <c r="Z8" s="15"/>
    </row>
    <row r="9" ht="13.8" customHeight="true" spans="1:26">
      <c r="A9" s="7"/>
      <c r="B9" s="8" t="s">
        <v>55</v>
      </c>
      <c r="C9" s="9"/>
      <c r="D9" s="9"/>
      <c r="E9" s="15"/>
      <c r="F9" s="9"/>
      <c r="G9" s="15"/>
      <c r="H9" s="15"/>
      <c r="I9" s="18"/>
      <c r="J9" s="18"/>
      <c r="K9" s="15"/>
      <c r="L9" s="18"/>
      <c r="M9" s="15"/>
      <c r="N9" s="15"/>
      <c r="O9" s="9"/>
      <c r="P9" s="9"/>
      <c r="Q9" s="15"/>
      <c r="R9" s="15"/>
      <c r="S9" s="18"/>
      <c r="T9" s="18"/>
      <c r="U9" s="15"/>
      <c r="V9" s="15"/>
      <c r="W9" s="9"/>
      <c r="X9" s="15"/>
      <c r="Y9" s="9"/>
      <c r="Z9" s="15"/>
    </row>
    <row r="10" ht="15" customHeight="true" spans="1:26">
      <c r="A10" s="10" t="s">
        <v>168</v>
      </c>
      <c r="B10" s="11"/>
      <c r="C10" s="12">
        <f>SUM(C4,C5,C6,C7,C8,C9)</f>
        <v>0</v>
      </c>
      <c r="D10" s="12">
        <f>SUM(D4,D5,D6,D7,D8,D9)</f>
        <v>0</v>
      </c>
      <c r="E10" s="15">
        <f>IFERROR((C10-D10)/ABS(D10),"-")</f>
        <v>0</v>
      </c>
      <c r="F10" s="16">
        <f>SUM(F4,F5,F6,F7,F8,F9)</f>
        <v>0</v>
      </c>
      <c r="G10" s="15">
        <f>IFERROR((C10-F10)/ABS(F10),"-")</f>
        <v>0</v>
      </c>
      <c r="H10" s="17">
        <f>IFERROR(C10/C10,"-")</f>
        <v>0</v>
      </c>
      <c r="I10" s="19">
        <f>SUM(I4,I5,I6,I7,I8,I9)</f>
        <v>0</v>
      </c>
      <c r="J10" s="19">
        <f>SUM(J4,J5,J6,J7,J8,J9)</f>
        <v>0</v>
      </c>
      <c r="K10" s="20">
        <f>IFERROR((I10-J10)/ABS(J10),"-")</f>
        <v>0</v>
      </c>
      <c r="L10" s="19">
        <f>SUM(L4,L5,L6,L7,L8,L9)</f>
        <v>0</v>
      </c>
      <c r="M10" s="20">
        <f>IFERROR((I10-L10)/ABS(L10),"-")</f>
        <v>0</v>
      </c>
      <c r="N10" s="21">
        <f>IFERROR(I10/I10,"-")</f>
        <v>0</v>
      </c>
      <c r="O10" s="12">
        <f>SUM(O4,O5,O6,O7,O8,O9)</f>
        <v>0</v>
      </c>
      <c r="P10" s="12">
        <f>SUM(P4,P5,P6,P7,P8,P9)</f>
        <v>0</v>
      </c>
      <c r="Q10" s="15">
        <f>IFERROR((O10-P10)/ABS(P10),"-")</f>
        <v>0</v>
      </c>
      <c r="R10" s="21">
        <f>IFERROR(O10/O10,"-")</f>
        <v>0</v>
      </c>
      <c r="S10" s="19">
        <f>SUM(S4,S5,S6,S7,S8,S9)</f>
        <v>0</v>
      </c>
      <c r="T10" s="19">
        <f>SUM(T4,T5,T6,T7,T8,T9)</f>
        <v>0</v>
      </c>
      <c r="U10" s="20">
        <f>IFERROR((S10-T10)/ABS(T10),"-")</f>
        <v>0</v>
      </c>
      <c r="V10" s="21">
        <f>IFERROR(S10/S10,"-")</f>
        <v>0</v>
      </c>
      <c r="W10" s="12">
        <f>SUM(W4,W5,W6,W7,W8,W9)</f>
        <v>0</v>
      </c>
      <c r="X10" s="21">
        <f>IFERROR(W10/W10,"-")</f>
        <v>0</v>
      </c>
      <c r="Y10" s="12">
        <f>SUM(Y4,Y5,Y6,Y7,Y8,Y9)</f>
        <v>0</v>
      </c>
      <c r="Z10" s="23">
        <f>IFERROR((W10-Y10)/ABS(Y10),"-")</f>
        <v>0</v>
      </c>
    </row>
    <row r="11" ht="13.8" customHeight="true" spans="1:26">
      <c r="A11" s="29" t="s">
        <v>173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ht="13.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3.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ht="13.5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ht="13.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ht="15" customHeight="true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8" customHeight="true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王连超</dc:creator>
  <cp:lastModifiedBy>刘朔</cp:lastModifiedBy>
  <dcterms:created xsi:type="dcterms:W3CDTF">2015-06-06T02:19:00Z</dcterms:created>
  <dcterms:modified xsi:type="dcterms:W3CDTF">2025-02-07T11:32:08Z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