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 tabRatio="674"/>
  </bookViews>
  <sheets>
    <sheet name="1月" sheetId="6" r:id="rId1"/>
    <sheet name="2月" sheetId="7" r:id="rId2"/>
    <sheet name="3月" sheetId="8" r:id="rId3"/>
    <sheet name="4月" sheetId="9" r:id="rId4"/>
    <sheet name="5月" sheetId="10" r:id="rId5"/>
    <sheet name="6月" sheetId="11" r:id="rId6"/>
    <sheet name="7月" sheetId="12" r:id="rId7"/>
    <sheet name="8月" sheetId="13" r:id="rId8"/>
    <sheet name="9月" sheetId="14" r:id="rId9"/>
    <sheet name="10月" sheetId="16" r:id="rId10"/>
    <sheet name="11月" sheetId="5" r:id="rId11"/>
    <sheet name="12月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<sst xmlns="http://schemas.openxmlformats.org/spreadsheetml/2006/main" count="572" uniqueCount="166">
  <si>
    <t>2024年</t>
  </si>
  <si>
    <t>1月</t>
  </si>
  <si>
    <t>全国期货市场成交情况统计</t>
  </si>
  <si>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</si>
  <si>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</si>
  <si>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</si>
  <si>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</si>
  <si>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</si>
  <si>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</si>
  <si>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</si>
  <si>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</si>
  <si>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</si>
  <si>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</si>
  <si>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</si>
  <si>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本月交易额占全国份额（％）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</si>
  <si>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</si>
  <si>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</si>
  <si>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</si>
  <si>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</si>
  <si>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</si>
  <si>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</si>
  <si>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</si>
  <si>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</si>
  <si>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</si>
  <si>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</si>
  <si>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铜</t>
  </si>
  <si>
    <t>铝</t>
  </si>
  <si>
    <t>锌</t>
  </si>
  <si>
    <t>铅</t>
  </si>
  <si>
    <t>黄金</t>
  </si>
  <si>
    <t>天然橡胶</t>
  </si>
  <si>
    <t>燃料油</t>
  </si>
  <si>
    <t>螺纹钢</t>
  </si>
  <si>
    <t>线材</t>
  </si>
  <si>
    <t>白银</t>
  </si>
  <si>
    <t>石油沥青</t>
  </si>
  <si>
    <t>热轧卷板</t>
  </si>
  <si>
    <t>镍</t>
  </si>
  <si>
    <t>锡</t>
  </si>
  <si>
    <t>纸浆</t>
  </si>
  <si>
    <t>不锈钢</t>
  </si>
  <si>
    <t>氧化铝</t>
  </si>
  <si>
    <t>丁二烯橡胶</t>
  </si>
  <si>
    <t>铜期权</t>
  </si>
  <si>
    <t>天胶期权</t>
  </si>
  <si>
    <t>黄金期权</t>
  </si>
  <si>
    <t>铝期权</t>
  </si>
  <si>
    <t>锌期权</t>
  </si>
  <si>
    <t>白银期权</t>
  </si>
  <si>
    <t>螺纹钢期权</t>
  </si>
  <si>
    <t>丁二烯橡胶期权</t>
  </si>
  <si>
    <t>总计</t>
  </si>
  <si>
    <t>上海国际能源交易中心</t>
  </si>
  <si>
    <t>原油</t>
  </si>
  <si>
    <t>20号胶</t>
  </si>
  <si>
    <t>低硫燃料油</t>
  </si>
  <si>
    <t>铜(BC)</t>
  </si>
  <si>
    <t>SCFIS欧线</t>
  </si>
  <si>
    <t>原油期权</t>
  </si>
  <si>
    <t>郑州商品交易所</t>
  </si>
  <si>
    <t>优质强筋小麦</t>
  </si>
  <si>
    <t>一号棉CF</t>
  </si>
  <si>
    <t>白糖SR</t>
  </si>
  <si>
    <t>PTA</t>
  </si>
  <si>
    <t>菜籽油</t>
  </si>
  <si>
    <t>早籼稻</t>
  </si>
  <si>
    <t>甲醇MA</t>
  </si>
  <si>
    <t>普麦PM</t>
  </si>
  <si>
    <t>玻璃FG</t>
  </si>
  <si>
    <t>油菜籽RS</t>
  </si>
  <si>
    <t>菜籽粕RM</t>
  </si>
  <si>
    <t>动力煤ZC</t>
  </si>
  <si>
    <t>粳稻JR</t>
  </si>
  <si>
    <t>晚籼稻LR</t>
  </si>
  <si>
    <t>硅铁SF</t>
  </si>
  <si>
    <t>锰硅SM</t>
  </si>
  <si>
    <t>棉纱</t>
  </si>
  <si>
    <t>苹果</t>
  </si>
  <si>
    <t>红枣</t>
  </si>
  <si>
    <t>尿素</t>
  </si>
  <si>
    <t>纯碱</t>
  </si>
  <si>
    <t>短纤</t>
  </si>
  <si>
    <t>花生PK</t>
  </si>
  <si>
    <t>对二甲苯PX</t>
  </si>
  <si>
    <t>烧碱SH</t>
  </si>
  <si>
    <t>白糖期权</t>
  </si>
  <si>
    <t>一号棉期权</t>
  </si>
  <si>
    <t>PTA期权</t>
  </si>
  <si>
    <t>甲醇期权</t>
  </si>
  <si>
    <t>菜籽粕期权</t>
  </si>
  <si>
    <t>动力煤期权</t>
  </si>
  <si>
    <t>菜籽油期权</t>
  </si>
  <si>
    <t>花生期权</t>
  </si>
  <si>
    <t>对二甲苯期权</t>
  </si>
  <si>
    <t>烧碱期权</t>
  </si>
  <si>
    <t>苹果期权</t>
  </si>
  <si>
    <t>短纤期权</t>
  </si>
  <si>
    <t>尿素期权</t>
  </si>
  <si>
    <t>纯碱期权</t>
  </si>
  <si>
    <t>硅铁期权</t>
  </si>
  <si>
    <t>锰硅期权</t>
  </si>
  <si>
    <t>大连商品交易所</t>
  </si>
  <si>
    <t>豆一</t>
  </si>
  <si>
    <t>豆二</t>
  </si>
  <si>
    <t>豆粕</t>
  </si>
  <si>
    <t>玉米</t>
  </si>
  <si>
    <t>豆油</t>
  </si>
  <si>
    <t>聚乙烯</t>
  </si>
  <si>
    <t>棕榈油</t>
  </si>
  <si>
    <t>聚氯乙烯</t>
  </si>
  <si>
    <t>焦炭</t>
  </si>
  <si>
    <t>焦煤</t>
  </si>
  <si>
    <t>铁矿石</t>
  </si>
  <si>
    <t>鸡蛋</t>
  </si>
  <si>
    <t>胶合板</t>
  </si>
  <si>
    <t>纤维板</t>
  </si>
  <si>
    <t>聚丙烯</t>
  </si>
  <si>
    <t>玉米淀粉</t>
  </si>
  <si>
    <t>乙二醇</t>
  </si>
  <si>
    <t>粳米</t>
  </si>
  <si>
    <t>苯乙烯</t>
  </si>
  <si>
    <t>液化石油气</t>
  </si>
  <si>
    <t>生猪</t>
  </si>
  <si>
    <t>豆粕期权</t>
  </si>
  <si>
    <t>玉米期权</t>
  </si>
  <si>
    <t>铁矿石期权</t>
  </si>
  <si>
    <t>液化石油气期权</t>
  </si>
  <si>
    <t>聚乙烯期权</t>
  </si>
  <si>
    <t>聚丙烯期权</t>
  </si>
  <si>
    <t>聚氯乙烯期权</t>
  </si>
  <si>
    <t>棕榈油期权</t>
  </si>
  <si>
    <t>黄大豆1号期权</t>
  </si>
  <si>
    <t>黄大豆2号期权</t>
  </si>
  <si>
    <t>豆油期权</t>
  </si>
  <si>
    <t>苯乙烯期权</t>
  </si>
  <si>
    <t>乙二醇期权</t>
  </si>
  <si>
    <t>中国金融期货交易所</t>
  </si>
  <si>
    <t>沪深300股指期货</t>
  </si>
  <si>
    <t>5年期国债期货</t>
  </si>
  <si>
    <t>10年期国债期货</t>
  </si>
  <si>
    <t>上证50股指期货</t>
  </si>
  <si>
    <t>中证500股指期货</t>
  </si>
  <si>
    <t>2年期国债期货</t>
  </si>
  <si>
    <t>中证1000股指期货</t>
  </si>
  <si>
    <t>30年期国债期货</t>
  </si>
  <si>
    <t>沪深300股指期权</t>
  </si>
  <si>
    <t>中证1000股指期权</t>
  </si>
  <si>
    <t>上证50股指期权</t>
  </si>
  <si>
    <t>广州期货交易所</t>
  </si>
  <si>
    <t>工业硅期货</t>
  </si>
  <si>
    <t>碳酸锂期货</t>
  </si>
  <si>
    <t>工业硅期权</t>
  </si>
  <si>
    <t>碳酸锂期权</t>
  </si>
  <si>
    <t>全国期货市场交易总额</t>
  </si>
  <si>
    <r>
      <rPr>
        <sz val="9"/>
        <rFont val="宋体"/>
        <charset val="134"/>
      </rPr>
      <t>注：</t>
    </r>
    <r>
      <rPr>
        <sz val="9"/>
        <rFont val="Times New Roman"/>
        <charset val="134"/>
      </rPr>
      <t>1.</t>
    </r>
    <r>
      <rPr>
        <sz val="9"/>
        <rFont val="宋体"/>
        <charset val="134"/>
      </rPr>
      <t>本表持仓数据根据上海期货交易所、郑州商品交易所、大连商品交易所、中国金融期货交易所和广州期货交易所提供数据计算，其余数据根据证监会官网发布的市场数据计算。</t>
    </r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</si>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</sst>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[&lt;-0.00005]\-0.00%;[&gt;0.00005]0.00%;0.00####%"/>
    <numFmt numFmtId="178" formatCode="#,##0.00_ "/>
    <numFmt numFmtId="179" formatCode="#,##0_);[Red]\(#,##0\)"/>
  </numFmts>
  <fonts count="27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15" applyNumberFormat="0" applyAlignment="0" applyProtection="0">
      <alignment vertical="center"/>
    </xf>
    <xf numFmtId="0" fontId="16" fillId="8" borderId="16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8" fillId="9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43" fontId="26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/>
    <xf numFmtId="10" fontId="1" fillId="0" borderId="0" xfId="0" applyNumberFormat="1" applyFont="1"/>
    <xf numFmtId="10" fontId="2" fillId="0" borderId="0" xfId="50" applyNumberFormat="1" applyFont="1">
      <alignment vertical="center"/>
    </xf>
    <xf numFmtId="10" fontId="3" fillId="0" borderId="1" xfId="50" applyNumberFormat="1" applyFont="1" applyBorder="1" applyProtection="1">
      <alignment vertical="center"/>
      <protection locked="0"/>
    </xf>
    <xf numFmtId="10" fontId="4" fillId="0" borderId="2" xfId="50" applyNumberFormat="1" applyFont="1" applyBorder="1" applyAlignment="1">
      <alignment horizontal="center" vertical="center" wrapText="1"/>
    </xf>
    <xf numFmtId="10" fontId="4" fillId="0" borderId="3" xfId="50" applyNumberFormat="1" applyFont="1" applyBorder="1" applyAlignment="1">
      <alignment horizontal="center" vertical="center" wrapText="1"/>
    </xf>
    <xf numFmtId="0" fontId="4" fillId="2" borderId="4" xfId="50" applyFont="1" applyFill="1" applyBorder="1" applyProtection="1">
      <alignment vertical="center"/>
      <protection locked="0"/>
    </xf>
    <xf numFmtId="0" fontId="4" fillId="3" borderId="5" xfId="51" applyNumberFormat="1" applyFont="1" applyFill="1" applyBorder="1" applyAlignment="1" applyProtection="1">
      <alignment horizontal="center" vertical="center" wrapText="1"/>
      <protection locked="0"/>
    </xf>
    <xf numFmtId="176" fontId="4" fillId="4" borderId="5" xfId="50" applyNumberFormat="1" applyFont="1" applyFill="1" applyBorder="1" applyAlignment="1">
      <alignment horizontal="right" vertical="center"/>
    </xf>
    <xf numFmtId="177" fontId="4" fillId="4" borderId="5" xfId="50" applyNumberFormat="1" applyFont="1" applyFill="1" applyBorder="1" applyAlignment="1">
      <alignment horizontal="right" vertical="center"/>
    </xf>
    <xf numFmtId="0" fontId="4" fillId="3" borderId="6" xfId="50" applyFont="1" applyFill="1" applyBorder="1" applyAlignment="1" applyProtection="1">
      <alignment horizontal="center" vertical="center" wrapText="1"/>
      <protection locked="0"/>
    </xf>
    <xf numFmtId="0" fontId="4" fillId="3" borderId="7" xfId="50" applyFont="1" applyFill="1" applyBorder="1" applyAlignment="1" applyProtection="1">
      <alignment horizontal="center" vertical="center" wrapText="1"/>
      <protection locked="0"/>
    </xf>
    <xf numFmtId="176" fontId="4" fillId="3" borderId="7" xfId="51" applyNumberFormat="1" applyFont="1" applyFill="1" applyBorder="1" applyAlignment="1" applyProtection="1">
      <alignment horizontal="right" vertical="center" wrapText="1"/>
      <protection locked="0"/>
    </xf>
    <xf numFmtId="176" fontId="4" fillId="3" borderId="7" xfId="50" applyNumberFormat="1" applyFont="1" applyFill="1" applyBorder="1" applyAlignment="1">
      <alignment horizontal="right" vertical="center"/>
    </xf>
    <xf numFmtId="177" fontId="4" fillId="3" borderId="7" xfId="50" applyNumberFormat="1" applyFont="1" applyFill="1" applyBorder="1" applyAlignment="1">
      <alignment horizontal="right" vertical="center"/>
    </xf>
    <xf numFmtId="0" fontId="5" fillId="5" borderId="8" xfId="50" applyFont="1" applyFill="1" applyBorder="1" applyAlignment="1" applyProtection="1">
      <alignment horizontal="left" vertical="top" wrapText="1"/>
      <protection locked="0"/>
    </xf>
    <xf numFmtId="0" fontId="6" fillId="5" borderId="8" xfId="50" applyFont="1" applyFill="1" applyBorder="1" applyAlignment="1" applyProtection="1">
      <alignment horizontal="left" vertical="top"/>
      <protection locked="0"/>
    </xf>
    <xf numFmtId="4" fontId="4" fillId="4" borderId="5" xfId="50" applyNumberFormat="1" applyFont="1" applyFill="1" applyBorder="1" applyAlignment="1">
      <alignment horizontal="right" vertical="center"/>
    </xf>
    <xf numFmtId="4" fontId="4" fillId="3" borderId="7" xfId="51" applyNumberFormat="1" applyFont="1" applyFill="1" applyBorder="1" applyAlignment="1" applyProtection="1">
      <alignment horizontal="right" vertical="center" wrapText="1"/>
      <protection locked="0"/>
    </xf>
    <xf numFmtId="177" fontId="4" fillId="3" borderId="7" xfId="51" applyNumberFormat="1" applyFont="1" applyFill="1" applyBorder="1" applyAlignment="1" applyProtection="1">
      <alignment horizontal="right" vertical="center" wrapText="1"/>
      <protection locked="0"/>
    </xf>
    <xf numFmtId="177" fontId="4" fillId="3" borderId="7" xfId="50" applyNumberFormat="1" applyFont="1" applyFill="1" applyBorder="1" applyAlignment="1">
      <alignment horizontal="right" vertical="center" wrapText="1"/>
    </xf>
    <xf numFmtId="10" fontId="4" fillId="0" borderId="9" xfId="50" applyNumberFormat="1" applyFont="1" applyBorder="1" applyAlignment="1">
      <alignment horizontal="center" vertical="center" wrapText="1"/>
    </xf>
    <xf numFmtId="177" fontId="4" fillId="4" borderId="10" xfId="50" applyNumberFormat="1" applyFont="1" applyFill="1" applyBorder="1" applyAlignment="1">
      <alignment horizontal="right" vertical="center" wrapText="1"/>
    </xf>
    <xf numFmtId="0" fontId="2" fillId="0" borderId="0" xfId="50" applyFont="1">
      <alignment vertical="center"/>
    </xf>
    <xf numFmtId="0" fontId="3" fillId="0" borderId="1" xfId="50" applyFont="1" applyBorder="1" applyProtection="1">
      <alignment vertical="center"/>
      <protection locked="0"/>
    </xf>
    <xf numFmtId="0" fontId="4" fillId="0" borderId="2" xfId="50" applyFont="1" applyBorder="1" applyAlignment="1">
      <alignment horizontal="center" vertical="center" wrapText="1"/>
    </xf>
    <xf numFmtId="0" fontId="4" fillId="0" borderId="3" xfId="50" applyFont="1" applyBorder="1" applyAlignment="1">
      <alignment horizontal="center" vertical="center" wrapText="1"/>
    </xf>
    <xf numFmtId="0" fontId="4" fillId="4" borderId="5" xfId="50" applyFont="1" applyFill="1" applyBorder="1" applyAlignment="1">
      <alignment horizontal="right" vertical="center"/>
    </xf>
    <xf numFmtId="0" fontId="4" fillId="0" borderId="9" xfId="50" applyFont="1" applyBorder="1" applyAlignment="1">
      <alignment horizontal="center" vertical="center" wrapText="1"/>
    </xf>
    <xf numFmtId="178" fontId="3" fillId="0" borderId="1" xfId="50" applyNumberFormat="1" applyFont="1" applyBorder="1" applyProtection="1">
      <alignment vertical="center"/>
      <protection locked="0"/>
    </xf>
    <xf numFmtId="178" fontId="4" fillId="0" borderId="2" xfId="50" applyNumberFormat="1" applyFont="1" applyBorder="1" applyAlignment="1">
      <alignment horizontal="center" vertical="center" wrapText="1"/>
    </xf>
    <xf numFmtId="178" fontId="4" fillId="0" borderId="3" xfId="50" applyNumberFormat="1" applyFont="1" applyBorder="1" applyAlignment="1">
      <alignment horizontal="center" vertical="center" wrapText="1"/>
    </xf>
    <xf numFmtId="179" fontId="4" fillId="0" borderId="3" xfId="50" applyNumberFormat="1" applyFont="1" applyBorder="1" applyAlignment="1">
      <alignment horizontal="center" vertical="center" wrapText="1"/>
    </xf>
    <xf numFmtId="178" fontId="4" fillId="3" borderId="5" xfId="51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50" applyFont="1" applyFill="1" applyBorder="1" applyAlignment="1" applyProtection="1">
      <alignment horizontal="center" vertical="center"/>
      <protection locked="0"/>
    </xf>
    <xf numFmtId="0" fontId="6" fillId="0" borderId="5" xfId="50" applyFont="1" applyBorder="1" applyAlignment="1" applyProtection="1">
      <alignment horizontal="center" vertical="center" wrapText="1"/>
      <protection locked="0"/>
    </xf>
    <xf numFmtId="176" fontId="6" fillId="0" borderId="5" xfId="50" applyNumberFormat="1" applyFont="1" applyBorder="1" applyAlignment="1">
      <alignment horizontal="right" vertical="center"/>
    </xf>
    <xf numFmtId="177" fontId="6" fillId="0" borderId="5" xfId="50" applyNumberFormat="1" applyFont="1" applyBorder="1" applyAlignment="1">
      <alignment horizontal="right" vertical="center"/>
    </xf>
    <xf numFmtId="4" fontId="6" fillId="0" borderId="5" xfId="50" applyNumberFormat="1" applyFont="1" applyBorder="1" applyAlignment="1">
      <alignment horizontal="righ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3" xfId="50"/>
    <cellStyle name="千位分隔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3"/>
  <sheetViews>
    <sheetView tabSelected="1" topLeftCell="A125" workbookViewId="0">
      <selection activeCell="Z132" sqref="Z132"/>
    </sheetView>
  </sheetViews>
  <sheetFormatPr defaultColWidth="9" defaultRowHeight="15"/>
  <cols>
    <col min="1" max="1" width="20.775" style="1" customWidth="1"/>
    <col min="2" max="2" width="15.775" style="1" customWidth="1"/>
    <col min="3" max="3" width="13.625" style="1" customWidth="1"/>
    <col min="4" max="4" width="13.8833333333333" style="1" customWidth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4" width="12.2166666666667" style="1" customWidth="1"/>
    <col min="15" max="16" width="16.1083333333333" style="1" customWidth="1"/>
    <col min="17" max="17" width="12.2166666666667" style="1" customWidth="1"/>
    <col min="18" max="18" width="13.775" style="1" customWidth="1"/>
    <col min="19" max="20" width="15.8833333333333" style="1" customWidth="1"/>
    <col min="21" max="21" width="12.2166666666667" style="1" customWidth="1"/>
    <col min="22" max="22" width="13.333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4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25" t="s">
        <v>0</v>
      </c>
      <c r="N2" s="25" t="s">
        <v>1</v>
      </c>
      <c r="O2" s="30" t="s">
        <v>2</v>
      </c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33" customHeight="1" spans="1:26">
      <c r="A3" s="31" t="s">
        <v>3</v>
      </c>
      <c r="B3" s="32" t="s">
        <v>4</v>
      </c>
      <c r="C3" s="33" t="s">
        <v>5</v>
      </c>
      <c r="D3" s="33" t="s">
        <v>6</v>
      </c>
      <c r="E3" s="6" t="s">
        <v>7</v>
      </c>
      <c r="F3" s="33" t="s">
        <v>8</v>
      </c>
      <c r="G3" s="6" t="s">
        <v>9</v>
      </c>
      <c r="H3" s="6" t="s">
        <v>10</v>
      </c>
      <c r="I3" s="32" t="s">
        <v>11</v>
      </c>
      <c r="J3" s="32" t="s">
        <v>12</v>
      </c>
      <c r="K3" s="6" t="s">
        <v>7</v>
      </c>
      <c r="L3" s="32" t="s">
        <v>13</v>
      </c>
      <c r="M3" s="6" t="s">
        <v>9</v>
      </c>
      <c r="N3" s="6" t="s">
        <v>14</v>
      </c>
      <c r="O3" s="33" t="s">
        <v>15</v>
      </c>
      <c r="P3" s="33" t="s">
        <v>16</v>
      </c>
      <c r="Q3" s="6" t="s">
        <v>7</v>
      </c>
      <c r="R3" s="6" t="s">
        <v>17</v>
      </c>
      <c r="S3" s="32" t="s">
        <v>18</v>
      </c>
      <c r="T3" s="32" t="s">
        <v>19</v>
      </c>
      <c r="U3" s="6" t="s">
        <v>7</v>
      </c>
      <c r="V3" s="6" t="s">
        <v>20</v>
      </c>
      <c r="W3" s="33" t="s">
        <v>21</v>
      </c>
      <c r="X3" s="6" t="s">
        <v>22</v>
      </c>
      <c r="Y3" s="33" t="s">
        <v>23</v>
      </c>
      <c r="Z3" s="22" t="s">
        <v>9</v>
      </c>
    </row>
    <row r="4" ht="13.8" customHeight="1" spans="1:26">
      <c r="A4" s="35" t="s">
        <v>24</v>
      </c>
      <c r="B4" s="36" t="s">
        <v>25</v>
      </c>
      <c r="C4" s="37">
        <v>2511424</v>
      </c>
      <c r="D4" s="37">
        <v>2482955</v>
      </c>
      <c r="E4" s="38">
        <v>0.0115</v>
      </c>
      <c r="F4" s="37">
        <v>2854356</v>
      </c>
      <c r="G4" s="38">
        <v>-0.1201</v>
      </c>
      <c r="H4" s="38">
        <v>0.0045</v>
      </c>
      <c r="I4" s="39">
        <v>8580.260113</v>
      </c>
      <c r="J4" s="39">
        <v>8389.264395</v>
      </c>
      <c r="K4" s="38">
        <v>0.022767</v>
      </c>
      <c r="L4" s="39">
        <v>9779.24416</v>
      </c>
      <c r="M4" s="38">
        <v>-0.122605</v>
      </c>
      <c r="N4" s="38">
        <v>0.0194898912239989</v>
      </c>
      <c r="O4" s="37">
        <v>2511424</v>
      </c>
      <c r="P4" s="37">
        <v>2482955</v>
      </c>
      <c r="Q4" s="38">
        <v>0.0115</v>
      </c>
      <c r="R4" s="38">
        <v>0.0045</v>
      </c>
      <c r="S4" s="39">
        <v>8580.260113</v>
      </c>
      <c r="T4" s="39">
        <v>8389.264395</v>
      </c>
      <c r="U4" s="38">
        <v>0.022767</v>
      </c>
      <c r="V4" s="38">
        <v>0.0194898912239989</v>
      </c>
      <c r="W4" s="37">
        <v>391664</v>
      </c>
      <c r="X4" s="38">
        <v>0.0108</v>
      </c>
      <c r="Y4" s="37">
        <v>389352</v>
      </c>
      <c r="Z4" s="38">
        <v>0.005938</v>
      </c>
    </row>
    <row r="5" ht="13.8" customHeight="1" spans="1:26">
      <c r="A5" s="35"/>
      <c r="B5" s="36" t="s">
        <v>26</v>
      </c>
      <c r="C5" s="37">
        <v>5291767</v>
      </c>
      <c r="D5" s="37">
        <v>4802721</v>
      </c>
      <c r="E5" s="38">
        <v>0.1018</v>
      </c>
      <c r="F5" s="37">
        <v>5515028</v>
      </c>
      <c r="G5" s="38">
        <v>-0.0405</v>
      </c>
      <c r="H5" s="38">
        <v>0.0096</v>
      </c>
      <c r="I5" s="39">
        <v>5035.661099</v>
      </c>
      <c r="J5" s="39">
        <v>4426.750823</v>
      </c>
      <c r="K5" s="38">
        <v>0.137552</v>
      </c>
      <c r="L5" s="39">
        <v>5193.389778</v>
      </c>
      <c r="M5" s="38">
        <v>-0.030371</v>
      </c>
      <c r="N5" s="38">
        <v>0.0114384046366769</v>
      </c>
      <c r="O5" s="37">
        <v>5291767</v>
      </c>
      <c r="P5" s="37">
        <v>4802721</v>
      </c>
      <c r="Q5" s="38">
        <v>0.1018</v>
      </c>
      <c r="R5" s="38">
        <v>0.0096</v>
      </c>
      <c r="S5" s="39">
        <v>5035.661099</v>
      </c>
      <c r="T5" s="39">
        <v>4426.750823</v>
      </c>
      <c r="U5" s="38">
        <v>0.137552</v>
      </c>
      <c r="V5" s="38">
        <v>0.0114384046366769</v>
      </c>
      <c r="W5" s="37">
        <v>452060</v>
      </c>
      <c r="X5" s="38">
        <v>0.0125</v>
      </c>
      <c r="Y5" s="37">
        <v>507288</v>
      </c>
      <c r="Z5" s="38">
        <v>-0.108869</v>
      </c>
    </row>
    <row r="6" ht="13.8" customHeight="1" spans="1:26">
      <c r="A6" s="35"/>
      <c r="B6" s="36" t="s">
        <v>27</v>
      </c>
      <c r="C6" s="37">
        <v>3321711</v>
      </c>
      <c r="D6" s="37">
        <v>2874917</v>
      </c>
      <c r="E6" s="38">
        <v>0.1554</v>
      </c>
      <c r="F6" s="37">
        <v>3438448</v>
      </c>
      <c r="G6" s="38">
        <v>-0.034</v>
      </c>
      <c r="H6" s="38">
        <v>0.006</v>
      </c>
      <c r="I6" s="39">
        <v>3516.620861</v>
      </c>
      <c r="J6" s="39">
        <v>3436.97301</v>
      </c>
      <c r="K6" s="38">
        <v>0.023174</v>
      </c>
      <c r="L6" s="39">
        <v>3589.357406</v>
      </c>
      <c r="M6" s="38">
        <v>-0.020265</v>
      </c>
      <c r="N6" s="38">
        <v>0.00798793476588108</v>
      </c>
      <c r="O6" s="37">
        <v>3321711</v>
      </c>
      <c r="P6" s="37">
        <v>2874917</v>
      </c>
      <c r="Q6" s="38">
        <v>0.1554</v>
      </c>
      <c r="R6" s="38">
        <v>0.006</v>
      </c>
      <c r="S6" s="39">
        <v>3516.620861</v>
      </c>
      <c r="T6" s="39">
        <v>3436.97301</v>
      </c>
      <c r="U6" s="38">
        <v>0.023174</v>
      </c>
      <c r="V6" s="38">
        <v>0.00798793476588108</v>
      </c>
      <c r="W6" s="37">
        <v>172793</v>
      </c>
      <c r="X6" s="38">
        <v>0.0048</v>
      </c>
      <c r="Y6" s="37">
        <v>170780</v>
      </c>
      <c r="Z6" s="38">
        <v>0.011787</v>
      </c>
    </row>
    <row r="7" ht="13.8" customHeight="1" spans="1:26">
      <c r="A7" s="35"/>
      <c r="B7" s="36" t="s">
        <v>28</v>
      </c>
      <c r="C7" s="37">
        <v>1563727</v>
      </c>
      <c r="D7" s="37">
        <v>1236956</v>
      </c>
      <c r="E7" s="38">
        <v>0.2642</v>
      </c>
      <c r="F7" s="37">
        <v>1757316</v>
      </c>
      <c r="G7" s="38">
        <v>-0.1102</v>
      </c>
      <c r="H7" s="38">
        <v>0.0028</v>
      </c>
      <c r="I7" s="39">
        <v>1273.21185</v>
      </c>
      <c r="J7" s="39">
        <v>957.85072</v>
      </c>
      <c r="K7" s="38">
        <v>0.329238</v>
      </c>
      <c r="L7" s="39">
        <v>1375.325772</v>
      </c>
      <c r="M7" s="38">
        <v>-0.074247</v>
      </c>
      <c r="N7" s="38">
        <v>0.0028920755472214</v>
      </c>
      <c r="O7" s="37">
        <v>1563727</v>
      </c>
      <c r="P7" s="37">
        <v>1236956</v>
      </c>
      <c r="Q7" s="38">
        <v>0.2642</v>
      </c>
      <c r="R7" s="38">
        <v>0.0028</v>
      </c>
      <c r="S7" s="39">
        <v>1273.21185</v>
      </c>
      <c r="T7" s="39">
        <v>957.85072</v>
      </c>
      <c r="U7" s="38">
        <v>0.329238</v>
      </c>
      <c r="V7" s="38">
        <v>0.0028920755472214</v>
      </c>
      <c r="W7" s="37">
        <v>109111</v>
      </c>
      <c r="X7" s="38">
        <v>0.003</v>
      </c>
      <c r="Y7" s="37">
        <v>89459</v>
      </c>
      <c r="Z7" s="38">
        <v>0.219676</v>
      </c>
    </row>
    <row r="8" ht="13.8" customHeight="1" spans="1:26">
      <c r="A8" s="35"/>
      <c r="B8" s="36" t="s">
        <v>29</v>
      </c>
      <c r="C8" s="37">
        <v>4212550</v>
      </c>
      <c r="D8" s="37">
        <v>2545932</v>
      </c>
      <c r="E8" s="38">
        <v>0.6546</v>
      </c>
      <c r="F8" s="37">
        <v>4368441</v>
      </c>
      <c r="G8" s="38">
        <v>-0.0357</v>
      </c>
      <c r="H8" s="38">
        <v>0.0076</v>
      </c>
      <c r="I8" s="39">
        <v>20253.342975</v>
      </c>
      <c r="J8" s="39">
        <v>10586.103732</v>
      </c>
      <c r="K8" s="38">
        <v>0.913201</v>
      </c>
      <c r="L8" s="39">
        <v>20837.420423</v>
      </c>
      <c r="M8" s="38">
        <v>-0.02803</v>
      </c>
      <c r="N8" s="38">
        <v>0.046005068180512</v>
      </c>
      <c r="O8" s="37">
        <v>4212550</v>
      </c>
      <c r="P8" s="37">
        <v>2545932</v>
      </c>
      <c r="Q8" s="38">
        <v>0.6546</v>
      </c>
      <c r="R8" s="38">
        <v>0.0076</v>
      </c>
      <c r="S8" s="39">
        <v>20253.342975</v>
      </c>
      <c r="T8" s="39">
        <v>10586.103732</v>
      </c>
      <c r="U8" s="38">
        <v>0.913201</v>
      </c>
      <c r="V8" s="38">
        <v>0.046005068180512</v>
      </c>
      <c r="W8" s="37">
        <v>328189</v>
      </c>
      <c r="X8" s="38">
        <v>0.0091</v>
      </c>
      <c r="Y8" s="37">
        <v>370033</v>
      </c>
      <c r="Z8" s="38">
        <v>-0.113082</v>
      </c>
    </row>
    <row r="9" ht="13.8" customHeight="1" spans="1:26">
      <c r="A9" s="35"/>
      <c r="B9" s="36" t="s">
        <v>30</v>
      </c>
      <c r="C9" s="37">
        <v>4928050</v>
      </c>
      <c r="D9" s="37">
        <v>5431519</v>
      </c>
      <c r="E9" s="38">
        <v>-0.0927</v>
      </c>
      <c r="F9" s="37">
        <v>5273232</v>
      </c>
      <c r="G9" s="38">
        <v>-0.0655</v>
      </c>
      <c r="H9" s="38">
        <v>0.0089</v>
      </c>
      <c r="I9" s="39">
        <v>6776.909692</v>
      </c>
      <c r="J9" s="39">
        <v>7097.595245</v>
      </c>
      <c r="K9" s="38">
        <v>-0.045182</v>
      </c>
      <c r="L9" s="39">
        <v>7171.741319</v>
      </c>
      <c r="M9" s="38">
        <v>-0.055054</v>
      </c>
      <c r="N9" s="38">
        <v>0.0153936163930307</v>
      </c>
      <c r="O9" s="37">
        <v>4928050</v>
      </c>
      <c r="P9" s="37">
        <v>5431519</v>
      </c>
      <c r="Q9" s="38">
        <v>-0.0927</v>
      </c>
      <c r="R9" s="38">
        <v>0.0089</v>
      </c>
      <c r="S9" s="39">
        <v>6776.909692</v>
      </c>
      <c r="T9" s="39">
        <v>7097.595245</v>
      </c>
      <c r="U9" s="38">
        <v>-0.045182</v>
      </c>
      <c r="V9" s="38">
        <v>0.0153936163930307</v>
      </c>
      <c r="W9" s="37">
        <v>218896</v>
      </c>
      <c r="X9" s="38">
        <v>0.006</v>
      </c>
      <c r="Y9" s="37">
        <v>227845</v>
      </c>
      <c r="Z9" s="38">
        <v>-0.039277</v>
      </c>
    </row>
    <row r="10" ht="13.8" customHeight="1" spans="1:26">
      <c r="A10" s="35"/>
      <c r="B10" s="36" t="s">
        <v>31</v>
      </c>
      <c r="C10" s="37">
        <v>22359647</v>
      </c>
      <c r="D10" s="37">
        <v>14726077</v>
      </c>
      <c r="E10" s="38">
        <v>0.5184</v>
      </c>
      <c r="F10" s="37">
        <v>21695330</v>
      </c>
      <c r="G10" s="38">
        <v>0.0306</v>
      </c>
      <c r="H10" s="38">
        <v>0.0405</v>
      </c>
      <c r="I10" s="39">
        <v>6709.770848</v>
      </c>
      <c r="J10" s="39">
        <v>3890.063783</v>
      </c>
      <c r="K10" s="38">
        <v>0.724849</v>
      </c>
      <c r="L10" s="39">
        <v>6567.166987</v>
      </c>
      <c r="M10" s="38">
        <v>0.021715</v>
      </c>
      <c r="N10" s="38">
        <v>0.0152411118361487</v>
      </c>
      <c r="O10" s="37">
        <v>22359647</v>
      </c>
      <c r="P10" s="37">
        <v>14726077</v>
      </c>
      <c r="Q10" s="38">
        <v>0.5184</v>
      </c>
      <c r="R10" s="38">
        <v>0.0405</v>
      </c>
      <c r="S10" s="39">
        <v>6709.770848</v>
      </c>
      <c r="T10" s="39">
        <v>3890.063783</v>
      </c>
      <c r="U10" s="38">
        <v>0.724849</v>
      </c>
      <c r="V10" s="38">
        <v>0.0152411118361487</v>
      </c>
      <c r="W10" s="37">
        <v>554860</v>
      </c>
      <c r="X10" s="38">
        <v>0.0153</v>
      </c>
      <c r="Y10" s="37">
        <v>554403</v>
      </c>
      <c r="Z10" s="38">
        <v>0.000824</v>
      </c>
    </row>
    <row r="11" ht="13.8" customHeight="1" spans="1:26">
      <c r="A11" s="35"/>
      <c r="B11" s="36" t="s">
        <v>32</v>
      </c>
      <c r="C11" s="37">
        <v>27028516</v>
      </c>
      <c r="D11" s="37">
        <v>31448372</v>
      </c>
      <c r="E11" s="38">
        <v>-0.1405</v>
      </c>
      <c r="F11" s="37">
        <v>32976838</v>
      </c>
      <c r="G11" s="38">
        <v>-0.1804</v>
      </c>
      <c r="H11" s="38">
        <v>0.0489</v>
      </c>
      <c r="I11" s="39">
        <v>10646.221394</v>
      </c>
      <c r="J11" s="39">
        <v>12924.453771</v>
      </c>
      <c r="K11" s="38">
        <v>-0.176273</v>
      </c>
      <c r="L11" s="39">
        <v>13077.985738</v>
      </c>
      <c r="M11" s="38">
        <v>-0.185943</v>
      </c>
      <c r="N11" s="38">
        <v>0.0241826814319178</v>
      </c>
      <c r="O11" s="37">
        <v>27028516</v>
      </c>
      <c r="P11" s="37">
        <v>31448372</v>
      </c>
      <c r="Q11" s="38">
        <v>-0.1405</v>
      </c>
      <c r="R11" s="38">
        <v>0.0489</v>
      </c>
      <c r="S11" s="39">
        <v>10646.221394</v>
      </c>
      <c r="T11" s="39">
        <v>12924.453771</v>
      </c>
      <c r="U11" s="38">
        <v>-0.176273</v>
      </c>
      <c r="V11" s="38">
        <v>0.0241826814319178</v>
      </c>
      <c r="W11" s="37">
        <v>2237063</v>
      </c>
      <c r="X11" s="38">
        <v>0.0617</v>
      </c>
      <c r="Y11" s="37">
        <v>2475870</v>
      </c>
      <c r="Z11" s="38">
        <v>-0.096454</v>
      </c>
    </row>
    <row r="12" ht="13.8" customHeight="1" spans="1:26">
      <c r="A12" s="35"/>
      <c r="B12" s="36" t="s">
        <v>33</v>
      </c>
      <c r="C12" s="37">
        <v>6088</v>
      </c>
      <c r="D12" s="37">
        <v>435</v>
      </c>
      <c r="E12" s="38">
        <v>12.9954</v>
      </c>
      <c r="F12" s="37">
        <v>2673</v>
      </c>
      <c r="G12" s="38">
        <v>1.2776</v>
      </c>
      <c r="H12" s="38">
        <v>0</v>
      </c>
      <c r="I12" s="39">
        <v>2.530065</v>
      </c>
      <c r="J12" s="39">
        <v>0.211304</v>
      </c>
      <c r="K12" s="38">
        <v>10.973578</v>
      </c>
      <c r="L12" s="39">
        <v>1.124053</v>
      </c>
      <c r="M12" s="38">
        <v>1.250841</v>
      </c>
      <c r="N12" s="38">
        <v>5.74699263078702e-6</v>
      </c>
      <c r="O12" s="37">
        <v>6088</v>
      </c>
      <c r="P12" s="37">
        <v>435</v>
      </c>
      <c r="Q12" s="38">
        <v>12.9954</v>
      </c>
      <c r="R12" s="38">
        <v>0</v>
      </c>
      <c r="S12" s="39">
        <v>2.530065</v>
      </c>
      <c r="T12" s="39">
        <v>0.211304</v>
      </c>
      <c r="U12" s="38">
        <v>10.973578</v>
      </c>
      <c r="V12" s="38">
        <v>5.74699263078702e-6</v>
      </c>
      <c r="W12" s="37">
        <v>159</v>
      </c>
      <c r="X12" s="38">
        <v>0</v>
      </c>
      <c r="Y12" s="37">
        <v>40</v>
      </c>
      <c r="Z12" s="38">
        <v>2.975</v>
      </c>
    </row>
    <row r="13" ht="13.8" customHeight="1" spans="1:26">
      <c r="A13" s="35"/>
      <c r="B13" s="36" t="s">
        <v>34</v>
      </c>
      <c r="C13" s="37">
        <v>13291761</v>
      </c>
      <c r="D13" s="37">
        <v>15751796</v>
      </c>
      <c r="E13" s="38">
        <v>-0.1562</v>
      </c>
      <c r="F13" s="37">
        <v>18194644</v>
      </c>
      <c r="G13" s="38">
        <v>-0.2695</v>
      </c>
      <c r="H13" s="38">
        <v>0.0241</v>
      </c>
      <c r="I13" s="39">
        <v>11775.178184</v>
      </c>
      <c r="J13" s="39">
        <v>12418.312782</v>
      </c>
      <c r="K13" s="38">
        <v>-0.051789</v>
      </c>
      <c r="L13" s="39">
        <v>16461.964622</v>
      </c>
      <c r="M13" s="38">
        <v>-0.284704</v>
      </c>
      <c r="N13" s="38">
        <v>0.0267470844621194</v>
      </c>
      <c r="O13" s="37">
        <v>13291761</v>
      </c>
      <c r="P13" s="37">
        <v>15751796</v>
      </c>
      <c r="Q13" s="38">
        <v>-0.1562</v>
      </c>
      <c r="R13" s="38">
        <v>0.0241</v>
      </c>
      <c r="S13" s="39">
        <v>11775.178184</v>
      </c>
      <c r="T13" s="39">
        <v>12418.312782</v>
      </c>
      <c r="U13" s="38">
        <v>-0.051789</v>
      </c>
      <c r="V13" s="38">
        <v>0.0267470844621194</v>
      </c>
      <c r="W13" s="37">
        <v>868016</v>
      </c>
      <c r="X13" s="38">
        <v>0.024</v>
      </c>
      <c r="Y13" s="37">
        <v>898535</v>
      </c>
      <c r="Z13" s="38">
        <v>-0.033965</v>
      </c>
    </row>
    <row r="14" ht="13.8" customHeight="1" spans="1:26">
      <c r="A14" s="35"/>
      <c r="B14" s="36" t="s">
        <v>35</v>
      </c>
      <c r="C14" s="37">
        <v>4486925</v>
      </c>
      <c r="D14" s="37">
        <v>7725554</v>
      </c>
      <c r="E14" s="38">
        <v>-0.4192</v>
      </c>
      <c r="F14" s="37">
        <v>6199683</v>
      </c>
      <c r="G14" s="38">
        <v>-0.2763</v>
      </c>
      <c r="H14" s="38">
        <v>0.0081</v>
      </c>
      <c r="I14" s="39">
        <v>1666.393533</v>
      </c>
      <c r="J14" s="39">
        <v>2925.876875</v>
      </c>
      <c r="K14" s="38">
        <v>-0.430464</v>
      </c>
      <c r="L14" s="39">
        <v>2283.763803</v>
      </c>
      <c r="M14" s="38">
        <v>-0.27033</v>
      </c>
      <c r="N14" s="38">
        <v>0.00378517996736928</v>
      </c>
      <c r="O14" s="37">
        <v>4486925</v>
      </c>
      <c r="P14" s="37">
        <v>7725554</v>
      </c>
      <c r="Q14" s="38">
        <v>-0.4192</v>
      </c>
      <c r="R14" s="38">
        <v>0.0081</v>
      </c>
      <c r="S14" s="39">
        <v>1666.393533</v>
      </c>
      <c r="T14" s="39">
        <v>2925.876875</v>
      </c>
      <c r="U14" s="38">
        <v>-0.430464</v>
      </c>
      <c r="V14" s="38">
        <v>0.00378517996736928</v>
      </c>
      <c r="W14" s="37">
        <v>340099</v>
      </c>
      <c r="X14" s="38">
        <v>0.0094</v>
      </c>
      <c r="Y14" s="37">
        <v>555929</v>
      </c>
      <c r="Z14" s="38">
        <v>-0.388233</v>
      </c>
    </row>
    <row r="15" ht="13.8" customHeight="1" spans="1:26">
      <c r="A15" s="35"/>
      <c r="B15" s="36" t="s">
        <v>36</v>
      </c>
      <c r="C15" s="37">
        <v>8745627</v>
      </c>
      <c r="D15" s="37">
        <v>6306080</v>
      </c>
      <c r="E15" s="38">
        <v>0.3869</v>
      </c>
      <c r="F15" s="37">
        <v>12219843</v>
      </c>
      <c r="G15" s="38">
        <v>-0.2843</v>
      </c>
      <c r="H15" s="38">
        <v>0.0158</v>
      </c>
      <c r="I15" s="39">
        <v>3551.589705</v>
      </c>
      <c r="J15" s="39">
        <v>2617.682836</v>
      </c>
      <c r="K15" s="38">
        <v>0.356769</v>
      </c>
      <c r="L15" s="39">
        <v>4979.88357</v>
      </c>
      <c r="M15" s="38">
        <v>-0.286813</v>
      </c>
      <c r="N15" s="38">
        <v>0.00806736580372996</v>
      </c>
      <c r="O15" s="37">
        <v>8745627</v>
      </c>
      <c r="P15" s="37">
        <v>6306080</v>
      </c>
      <c r="Q15" s="38">
        <v>0.3869</v>
      </c>
      <c r="R15" s="38">
        <v>0.0158</v>
      </c>
      <c r="S15" s="39">
        <v>3551.589705</v>
      </c>
      <c r="T15" s="39">
        <v>2617.682836</v>
      </c>
      <c r="U15" s="38">
        <v>0.356769</v>
      </c>
      <c r="V15" s="38">
        <v>0.00806736580372996</v>
      </c>
      <c r="W15" s="37">
        <v>1106971</v>
      </c>
      <c r="X15" s="38">
        <v>0.0306</v>
      </c>
      <c r="Y15" s="37">
        <v>1254818</v>
      </c>
      <c r="Z15" s="38">
        <v>-0.117823</v>
      </c>
    </row>
    <row r="16" ht="13.8" customHeight="1" spans="1:26">
      <c r="A16" s="35"/>
      <c r="B16" s="36" t="s">
        <v>37</v>
      </c>
      <c r="C16" s="37">
        <v>5520340</v>
      </c>
      <c r="D16" s="37">
        <v>3598829</v>
      </c>
      <c r="E16" s="38">
        <v>0.5339</v>
      </c>
      <c r="F16" s="37">
        <v>8661504</v>
      </c>
      <c r="G16" s="38">
        <v>-0.3627</v>
      </c>
      <c r="H16" s="38">
        <v>0.01</v>
      </c>
      <c r="I16" s="39">
        <v>7048.251662</v>
      </c>
      <c r="J16" s="39">
        <v>7587.380516</v>
      </c>
      <c r="K16" s="38">
        <v>-0.071056</v>
      </c>
      <c r="L16" s="39">
        <v>11291.065752</v>
      </c>
      <c r="M16" s="38">
        <v>-0.375767</v>
      </c>
      <c r="N16" s="38">
        <v>0.0160099643137415</v>
      </c>
      <c r="O16" s="37">
        <v>5520340</v>
      </c>
      <c r="P16" s="37">
        <v>3598829</v>
      </c>
      <c r="Q16" s="38">
        <v>0.5339</v>
      </c>
      <c r="R16" s="38">
        <v>0.01</v>
      </c>
      <c r="S16" s="39">
        <v>7048.251662</v>
      </c>
      <c r="T16" s="39">
        <v>7587.380516</v>
      </c>
      <c r="U16" s="38">
        <v>-0.071056</v>
      </c>
      <c r="V16" s="38">
        <v>0.0160099643137415</v>
      </c>
      <c r="W16" s="37">
        <v>179866</v>
      </c>
      <c r="X16" s="38">
        <v>0.005</v>
      </c>
      <c r="Y16" s="37">
        <v>239375</v>
      </c>
      <c r="Z16" s="38">
        <v>-0.248602</v>
      </c>
    </row>
    <row r="17" ht="13.8" customHeight="1" spans="1:26">
      <c r="A17" s="35"/>
      <c r="B17" s="36" t="s">
        <v>38</v>
      </c>
      <c r="C17" s="37">
        <v>1601617</v>
      </c>
      <c r="D17" s="37">
        <v>2366002</v>
      </c>
      <c r="E17" s="38">
        <v>-0.3231</v>
      </c>
      <c r="F17" s="37">
        <v>2384910</v>
      </c>
      <c r="G17" s="38">
        <v>-0.3284</v>
      </c>
      <c r="H17" s="38">
        <v>0.0029</v>
      </c>
      <c r="I17" s="39">
        <v>3418.449439</v>
      </c>
      <c r="J17" s="39">
        <v>5202.467125</v>
      </c>
      <c r="K17" s="38">
        <v>-0.342918</v>
      </c>
      <c r="L17" s="39">
        <v>4930.623188</v>
      </c>
      <c r="M17" s="38">
        <v>-0.30669</v>
      </c>
      <c r="N17" s="38">
        <v>0.00776494032155341</v>
      </c>
      <c r="O17" s="37">
        <v>1601617</v>
      </c>
      <c r="P17" s="37">
        <v>2366002</v>
      </c>
      <c r="Q17" s="38">
        <v>-0.3231</v>
      </c>
      <c r="R17" s="38">
        <v>0.0029</v>
      </c>
      <c r="S17" s="39">
        <v>3418.449439</v>
      </c>
      <c r="T17" s="39">
        <v>5202.467125</v>
      </c>
      <c r="U17" s="38">
        <v>-0.342918</v>
      </c>
      <c r="V17" s="38">
        <v>0.00776494032155341</v>
      </c>
      <c r="W17" s="37">
        <v>55002</v>
      </c>
      <c r="X17" s="38">
        <v>0.0015</v>
      </c>
      <c r="Y17" s="37">
        <v>58560</v>
      </c>
      <c r="Z17" s="38">
        <v>-0.060758</v>
      </c>
    </row>
    <row r="18" ht="13.8" customHeight="1" spans="1:26">
      <c r="A18" s="35"/>
      <c r="B18" s="36" t="s">
        <v>39</v>
      </c>
      <c r="C18" s="37">
        <v>10203058</v>
      </c>
      <c r="D18" s="37">
        <v>3309362</v>
      </c>
      <c r="E18" s="38">
        <v>2.0831</v>
      </c>
      <c r="F18" s="37">
        <v>11032832</v>
      </c>
      <c r="G18" s="38">
        <v>-0.0752</v>
      </c>
      <c r="H18" s="38">
        <v>0.0185</v>
      </c>
      <c r="I18" s="39">
        <v>5872.580137</v>
      </c>
      <c r="J18" s="39">
        <v>2176.062824</v>
      </c>
      <c r="K18" s="38">
        <v>1.698718</v>
      </c>
      <c r="L18" s="39">
        <v>6255.82246</v>
      </c>
      <c r="M18" s="38">
        <v>-0.061262</v>
      </c>
      <c r="N18" s="38">
        <v>0.0133394496864884</v>
      </c>
      <c r="O18" s="37">
        <v>10203058</v>
      </c>
      <c r="P18" s="37">
        <v>3309362</v>
      </c>
      <c r="Q18" s="38">
        <v>2.0831</v>
      </c>
      <c r="R18" s="38">
        <v>0.0185</v>
      </c>
      <c r="S18" s="39">
        <v>5872.580137</v>
      </c>
      <c r="T18" s="39">
        <v>2176.062824</v>
      </c>
      <c r="U18" s="38">
        <v>1.698718</v>
      </c>
      <c r="V18" s="38">
        <v>0.0133394496864884</v>
      </c>
      <c r="W18" s="37">
        <v>257424</v>
      </c>
      <c r="X18" s="38">
        <v>0.0071</v>
      </c>
      <c r="Y18" s="37">
        <v>312446</v>
      </c>
      <c r="Z18" s="38">
        <v>-0.176101</v>
      </c>
    </row>
    <row r="19" ht="13.8" customHeight="1" spans="1:26">
      <c r="A19" s="35"/>
      <c r="B19" s="36" t="s">
        <v>40</v>
      </c>
      <c r="C19" s="37">
        <v>5306629</v>
      </c>
      <c r="D19" s="37">
        <v>2105319</v>
      </c>
      <c r="E19" s="38">
        <v>1.5206</v>
      </c>
      <c r="F19" s="37">
        <v>6075007</v>
      </c>
      <c r="G19" s="38">
        <v>-0.1265</v>
      </c>
      <c r="H19" s="38">
        <v>0.0096</v>
      </c>
      <c r="I19" s="39">
        <v>3719.197561</v>
      </c>
      <c r="J19" s="39">
        <v>1786.006631</v>
      </c>
      <c r="K19" s="38">
        <v>1.08241</v>
      </c>
      <c r="L19" s="39">
        <v>4146.118611</v>
      </c>
      <c r="M19" s="38">
        <v>-0.102969</v>
      </c>
      <c r="N19" s="38">
        <v>0.00844808373520366</v>
      </c>
      <c r="O19" s="37">
        <v>5306629</v>
      </c>
      <c r="P19" s="37">
        <v>2105319</v>
      </c>
      <c r="Q19" s="38">
        <v>1.5206</v>
      </c>
      <c r="R19" s="38">
        <v>0.0096</v>
      </c>
      <c r="S19" s="39">
        <v>3719.197561</v>
      </c>
      <c r="T19" s="39">
        <v>1786.006631</v>
      </c>
      <c r="U19" s="38">
        <v>1.08241</v>
      </c>
      <c r="V19" s="38">
        <v>0.00844808373520366</v>
      </c>
      <c r="W19" s="37">
        <v>227074</v>
      </c>
      <c r="X19" s="38">
        <v>0.0063</v>
      </c>
      <c r="Y19" s="37">
        <v>218649</v>
      </c>
      <c r="Z19" s="38">
        <v>0.038532</v>
      </c>
    </row>
    <row r="20" ht="13.8" customHeight="1" spans="1:26">
      <c r="A20" s="35"/>
      <c r="B20" s="36" t="s">
        <v>41</v>
      </c>
      <c r="C20" s="37">
        <v>5870857</v>
      </c>
      <c r="D20" s="37"/>
      <c r="E20" s="38"/>
      <c r="F20" s="37">
        <v>2625136</v>
      </c>
      <c r="G20" s="38">
        <v>1.2364</v>
      </c>
      <c r="H20" s="38">
        <v>0.0106</v>
      </c>
      <c r="I20" s="39">
        <v>4016.262631</v>
      </c>
      <c r="J20" s="39"/>
      <c r="K20" s="38"/>
      <c r="L20" s="39">
        <v>1642.207515</v>
      </c>
      <c r="M20" s="38">
        <v>1.445649</v>
      </c>
      <c r="N20" s="38">
        <v>0.00912286116904597</v>
      </c>
      <c r="O20" s="37">
        <v>5870857</v>
      </c>
      <c r="P20" s="37"/>
      <c r="Q20" s="38"/>
      <c r="R20" s="38">
        <v>0.0106</v>
      </c>
      <c r="S20" s="39">
        <v>4016.262631</v>
      </c>
      <c r="T20" s="39"/>
      <c r="U20" s="38"/>
      <c r="V20" s="38">
        <v>0.00912286116904597</v>
      </c>
      <c r="W20" s="37">
        <v>72892</v>
      </c>
      <c r="X20" s="38">
        <v>0.002</v>
      </c>
      <c r="Y20" s="37">
        <v>121737</v>
      </c>
      <c r="Z20" s="38">
        <v>-0.401234</v>
      </c>
    </row>
    <row r="21" ht="13.8" customHeight="1" spans="1:26">
      <c r="A21" s="35"/>
      <c r="B21" s="36" t="s">
        <v>42</v>
      </c>
      <c r="C21" s="37">
        <v>640580</v>
      </c>
      <c r="D21" s="37"/>
      <c r="E21" s="38"/>
      <c r="F21" s="37">
        <v>1266515</v>
      </c>
      <c r="G21" s="38">
        <v>-0.4942</v>
      </c>
      <c r="H21" s="38">
        <v>0.0012</v>
      </c>
      <c r="I21" s="39">
        <v>395.229629</v>
      </c>
      <c r="J21" s="39"/>
      <c r="K21" s="38"/>
      <c r="L21" s="39">
        <v>768.582933</v>
      </c>
      <c r="M21" s="38">
        <v>-0.485768</v>
      </c>
      <c r="N21" s="38">
        <v>0.000897756289001147</v>
      </c>
      <c r="O21" s="37">
        <v>640580</v>
      </c>
      <c r="P21" s="37"/>
      <c r="Q21" s="38"/>
      <c r="R21" s="38">
        <v>0.0012</v>
      </c>
      <c r="S21" s="39">
        <v>395.229629</v>
      </c>
      <c r="T21" s="39"/>
      <c r="U21" s="38"/>
      <c r="V21" s="38">
        <v>0.000897756289001147</v>
      </c>
      <c r="W21" s="37">
        <v>25329</v>
      </c>
      <c r="X21" s="38">
        <v>0.0007</v>
      </c>
      <c r="Y21" s="37">
        <v>54656</v>
      </c>
      <c r="Z21" s="38">
        <v>-0.536574</v>
      </c>
    </row>
    <row r="22" ht="13.8" customHeight="1" spans="1:26">
      <c r="A22" s="35"/>
      <c r="B22" s="36" t="s">
        <v>43</v>
      </c>
      <c r="C22" s="37">
        <v>776542</v>
      </c>
      <c r="D22" s="37">
        <v>1163699</v>
      </c>
      <c r="E22" s="38">
        <v>-0.3327</v>
      </c>
      <c r="F22" s="37">
        <v>1727712</v>
      </c>
      <c r="G22" s="38">
        <v>-0.5505</v>
      </c>
      <c r="H22" s="38">
        <v>0.0014</v>
      </c>
      <c r="I22" s="39">
        <v>9.105267</v>
      </c>
      <c r="J22" s="39">
        <v>23.809698</v>
      </c>
      <c r="K22" s="38">
        <v>-0.617582</v>
      </c>
      <c r="L22" s="39">
        <v>25.306531</v>
      </c>
      <c r="M22" s="38">
        <v>-0.640201</v>
      </c>
      <c r="N22" s="38">
        <v>2.06824339889877e-5</v>
      </c>
      <c r="O22" s="37">
        <v>776542</v>
      </c>
      <c r="P22" s="37">
        <v>1163699</v>
      </c>
      <c r="Q22" s="38">
        <v>-0.3327</v>
      </c>
      <c r="R22" s="38">
        <v>0.0014</v>
      </c>
      <c r="S22" s="39">
        <v>9.105267</v>
      </c>
      <c r="T22" s="39">
        <v>23.809698</v>
      </c>
      <c r="U22" s="38">
        <v>-0.617582</v>
      </c>
      <c r="V22" s="38">
        <v>2.06824339889877e-5</v>
      </c>
      <c r="W22" s="37">
        <v>55123</v>
      </c>
      <c r="X22" s="38">
        <v>0.0015</v>
      </c>
      <c r="Y22" s="37">
        <v>72290</v>
      </c>
      <c r="Z22" s="38">
        <v>-0.237474</v>
      </c>
    </row>
    <row r="23" ht="13.8" customHeight="1" spans="1:26">
      <c r="A23" s="35"/>
      <c r="B23" s="36" t="s">
        <v>44</v>
      </c>
      <c r="C23" s="37">
        <v>374085</v>
      </c>
      <c r="D23" s="37">
        <v>297031</v>
      </c>
      <c r="E23" s="38">
        <v>0.2594</v>
      </c>
      <c r="F23" s="37">
        <v>931452</v>
      </c>
      <c r="G23" s="38">
        <v>-0.5984</v>
      </c>
      <c r="H23" s="38">
        <v>0.0007</v>
      </c>
      <c r="I23" s="39">
        <v>6.543691</v>
      </c>
      <c r="J23" s="39">
        <v>8.61802</v>
      </c>
      <c r="K23" s="38">
        <v>-0.240697</v>
      </c>
      <c r="L23" s="39">
        <v>14.452465</v>
      </c>
      <c r="M23" s="38">
        <v>-0.547227</v>
      </c>
      <c r="N23" s="38">
        <v>1.48638647446399e-5</v>
      </c>
      <c r="O23" s="37">
        <v>374085</v>
      </c>
      <c r="P23" s="37">
        <v>297031</v>
      </c>
      <c r="Q23" s="38">
        <v>0.2594</v>
      </c>
      <c r="R23" s="38">
        <v>0.0007</v>
      </c>
      <c r="S23" s="39">
        <v>6.543691</v>
      </c>
      <c r="T23" s="39">
        <v>8.61802</v>
      </c>
      <c r="U23" s="38">
        <v>-0.240697</v>
      </c>
      <c r="V23" s="38">
        <v>1.48638647446399e-5</v>
      </c>
      <c r="W23" s="37">
        <v>63876</v>
      </c>
      <c r="X23" s="38">
        <v>0.0018</v>
      </c>
      <c r="Y23" s="37">
        <v>45504</v>
      </c>
      <c r="Z23" s="38">
        <v>0.403745</v>
      </c>
    </row>
    <row r="24" ht="13.8" customHeight="1" spans="1:26">
      <c r="A24" s="35"/>
      <c r="B24" s="36" t="s">
        <v>45</v>
      </c>
      <c r="C24" s="37">
        <v>434517</v>
      </c>
      <c r="D24" s="37">
        <v>365096</v>
      </c>
      <c r="E24" s="38">
        <v>0.1901</v>
      </c>
      <c r="F24" s="37">
        <v>754106</v>
      </c>
      <c r="G24" s="38">
        <v>-0.4238</v>
      </c>
      <c r="H24" s="38">
        <v>0.0008</v>
      </c>
      <c r="I24" s="39">
        <v>9.776141</v>
      </c>
      <c r="J24" s="39">
        <v>12.327657</v>
      </c>
      <c r="K24" s="38">
        <v>-0.206975</v>
      </c>
      <c r="L24" s="39">
        <v>30.403342</v>
      </c>
      <c r="M24" s="38">
        <v>-0.678452</v>
      </c>
      <c r="N24" s="38">
        <v>2.22063110175173e-5</v>
      </c>
      <c r="O24" s="37">
        <v>434517</v>
      </c>
      <c r="P24" s="37">
        <v>365096</v>
      </c>
      <c r="Q24" s="38">
        <v>0.1901</v>
      </c>
      <c r="R24" s="38">
        <v>0.0008</v>
      </c>
      <c r="S24" s="39">
        <v>9.776141</v>
      </c>
      <c r="T24" s="39">
        <v>12.327657</v>
      </c>
      <c r="U24" s="38">
        <v>-0.206975</v>
      </c>
      <c r="V24" s="38">
        <v>2.22063110175173e-5</v>
      </c>
      <c r="W24" s="37">
        <v>51391</v>
      </c>
      <c r="X24" s="38">
        <v>0.0014</v>
      </c>
      <c r="Y24" s="37">
        <v>84651</v>
      </c>
      <c r="Z24" s="38">
        <v>-0.392907</v>
      </c>
    </row>
    <row r="25" ht="13.8" customHeight="1" spans="1:26">
      <c r="A25" s="35"/>
      <c r="B25" s="36" t="s">
        <v>46</v>
      </c>
      <c r="C25" s="37">
        <v>1387263</v>
      </c>
      <c r="D25" s="37">
        <v>943871</v>
      </c>
      <c r="E25" s="38">
        <v>0.4698</v>
      </c>
      <c r="F25" s="37">
        <v>2648248</v>
      </c>
      <c r="G25" s="38">
        <v>-0.4762</v>
      </c>
      <c r="H25" s="38">
        <v>0.0025</v>
      </c>
      <c r="I25" s="39">
        <v>6.052879</v>
      </c>
      <c r="J25" s="39">
        <v>6.045696</v>
      </c>
      <c r="K25" s="38">
        <v>0.001188</v>
      </c>
      <c r="L25" s="39">
        <v>11.388247</v>
      </c>
      <c r="M25" s="38">
        <v>-0.468498</v>
      </c>
      <c r="N25" s="38">
        <v>1.37489949894748e-5</v>
      </c>
      <c r="O25" s="37">
        <v>1387263</v>
      </c>
      <c r="P25" s="37">
        <v>943871</v>
      </c>
      <c r="Q25" s="38">
        <v>0.4698</v>
      </c>
      <c r="R25" s="38">
        <v>0.0025</v>
      </c>
      <c r="S25" s="39">
        <v>6.052879</v>
      </c>
      <c r="T25" s="39">
        <v>6.045696</v>
      </c>
      <c r="U25" s="38">
        <v>0.001188</v>
      </c>
      <c r="V25" s="38">
        <v>1.37489949894748e-5</v>
      </c>
      <c r="W25" s="37">
        <v>55977</v>
      </c>
      <c r="X25" s="38">
        <v>0.0015</v>
      </c>
      <c r="Y25" s="37">
        <v>92548</v>
      </c>
      <c r="Z25" s="38">
        <v>-0.395157</v>
      </c>
    </row>
    <row r="26" ht="13.8" customHeight="1" spans="1:26">
      <c r="A26" s="35"/>
      <c r="B26" s="36" t="s">
        <v>47</v>
      </c>
      <c r="C26" s="37">
        <v>738095</v>
      </c>
      <c r="D26" s="37">
        <v>719743</v>
      </c>
      <c r="E26" s="38">
        <v>0.0255</v>
      </c>
      <c r="F26" s="37">
        <v>1680387</v>
      </c>
      <c r="G26" s="38">
        <v>-0.5608</v>
      </c>
      <c r="H26" s="38">
        <v>0.0013</v>
      </c>
      <c r="I26" s="39">
        <v>3.561574</v>
      </c>
      <c r="J26" s="39">
        <v>6.337901</v>
      </c>
      <c r="K26" s="38">
        <v>-0.438051</v>
      </c>
      <c r="L26" s="39">
        <v>8.5315</v>
      </c>
      <c r="M26" s="38">
        <v>-0.582538</v>
      </c>
      <c r="N26" s="38">
        <v>8.09004493244349e-6</v>
      </c>
      <c r="O26" s="37">
        <v>738095</v>
      </c>
      <c r="P26" s="37">
        <v>719743</v>
      </c>
      <c r="Q26" s="38">
        <v>0.0255</v>
      </c>
      <c r="R26" s="38">
        <v>0.0013</v>
      </c>
      <c r="S26" s="39">
        <v>3.561574</v>
      </c>
      <c r="T26" s="39">
        <v>6.337901</v>
      </c>
      <c r="U26" s="38">
        <v>-0.438051</v>
      </c>
      <c r="V26" s="38">
        <v>8.09004493244349e-6</v>
      </c>
      <c r="W26" s="37">
        <v>21183</v>
      </c>
      <c r="X26" s="38">
        <v>0.0006</v>
      </c>
      <c r="Y26" s="37">
        <v>32871</v>
      </c>
      <c r="Z26" s="38">
        <v>-0.355572</v>
      </c>
    </row>
    <row r="27" ht="13.8" customHeight="1" spans="1:26">
      <c r="A27" s="35"/>
      <c r="B27" s="36" t="s">
        <v>48</v>
      </c>
      <c r="C27" s="37">
        <v>1960922</v>
      </c>
      <c r="D27" s="37">
        <v>635809</v>
      </c>
      <c r="E27" s="38">
        <v>2.0841</v>
      </c>
      <c r="F27" s="37">
        <v>2709684</v>
      </c>
      <c r="G27" s="38">
        <v>-0.2763</v>
      </c>
      <c r="H27" s="38">
        <v>0.0036</v>
      </c>
      <c r="I27" s="39">
        <v>10.686015</v>
      </c>
      <c r="J27" s="39">
        <v>7.313823</v>
      </c>
      <c r="K27" s="38">
        <v>0.461071</v>
      </c>
      <c r="L27" s="39">
        <v>26.820979</v>
      </c>
      <c r="M27" s="38">
        <v>-0.60158</v>
      </c>
      <c r="N27" s="38">
        <v>2.42730718212692e-5</v>
      </c>
      <c r="O27" s="37">
        <v>1960922</v>
      </c>
      <c r="P27" s="37">
        <v>635809</v>
      </c>
      <c r="Q27" s="38">
        <v>2.0841</v>
      </c>
      <c r="R27" s="38">
        <v>0.0036</v>
      </c>
      <c r="S27" s="39">
        <v>10.686015</v>
      </c>
      <c r="T27" s="39">
        <v>7.313823</v>
      </c>
      <c r="U27" s="38">
        <v>0.461071</v>
      </c>
      <c r="V27" s="38">
        <v>2.42730718212692e-5</v>
      </c>
      <c r="W27" s="37">
        <v>81568</v>
      </c>
      <c r="X27" s="38">
        <v>0.0023</v>
      </c>
      <c r="Y27" s="37">
        <v>149520</v>
      </c>
      <c r="Z27" s="38">
        <v>-0.454468</v>
      </c>
    </row>
    <row r="28" ht="13.8" customHeight="1" spans="1:26">
      <c r="A28" s="35"/>
      <c r="B28" s="36" t="s">
        <v>49</v>
      </c>
      <c r="C28" s="37">
        <v>2156232</v>
      </c>
      <c r="D28" s="37">
        <v>1390095</v>
      </c>
      <c r="E28" s="38">
        <v>0.5511</v>
      </c>
      <c r="F28" s="37">
        <v>5763446</v>
      </c>
      <c r="G28" s="38">
        <v>-0.6259</v>
      </c>
      <c r="H28" s="38">
        <v>0.0039</v>
      </c>
      <c r="I28" s="39">
        <v>6.943767</v>
      </c>
      <c r="J28" s="39">
        <v>9.688966</v>
      </c>
      <c r="K28" s="38">
        <v>-0.283333</v>
      </c>
      <c r="L28" s="39">
        <v>21.055823</v>
      </c>
      <c r="M28" s="38">
        <v>-0.670221</v>
      </c>
      <c r="N28" s="38">
        <v>1.57726294695599e-5</v>
      </c>
      <c r="O28" s="37">
        <v>2156232</v>
      </c>
      <c r="P28" s="37">
        <v>1390095</v>
      </c>
      <c r="Q28" s="38">
        <v>0.5511</v>
      </c>
      <c r="R28" s="38">
        <v>0.0039</v>
      </c>
      <c r="S28" s="39">
        <v>6.943767</v>
      </c>
      <c r="T28" s="39">
        <v>9.688966</v>
      </c>
      <c r="U28" s="38">
        <v>-0.283333</v>
      </c>
      <c r="V28" s="38">
        <v>1.57726294695599e-5</v>
      </c>
      <c r="W28" s="37">
        <v>449097</v>
      </c>
      <c r="X28" s="38">
        <v>0.0124</v>
      </c>
      <c r="Y28" s="37">
        <v>277322</v>
      </c>
      <c r="Z28" s="38">
        <v>0.619406</v>
      </c>
    </row>
    <row r="29" ht="13.8" customHeight="1" spans="1:26">
      <c r="A29" s="35"/>
      <c r="B29" s="36" t="s">
        <v>50</v>
      </c>
      <c r="C29" s="37">
        <v>427252</v>
      </c>
      <c r="D29" s="37"/>
      <c r="E29" s="38"/>
      <c r="F29" s="37">
        <v>1168520</v>
      </c>
      <c r="G29" s="38">
        <v>-0.6344</v>
      </c>
      <c r="H29" s="38">
        <v>0.0008</v>
      </c>
      <c r="I29" s="39">
        <v>1.3367</v>
      </c>
      <c r="J29" s="39"/>
      <c r="K29" s="38"/>
      <c r="L29" s="39">
        <v>5.883726</v>
      </c>
      <c r="M29" s="38">
        <v>-0.772814</v>
      </c>
      <c r="N29" s="38">
        <v>3.03628762485272e-6</v>
      </c>
      <c r="O29" s="37">
        <v>427252</v>
      </c>
      <c r="P29" s="37"/>
      <c r="Q29" s="38"/>
      <c r="R29" s="38">
        <v>0.0008</v>
      </c>
      <c r="S29" s="39">
        <v>1.3367</v>
      </c>
      <c r="T29" s="39"/>
      <c r="U29" s="38"/>
      <c r="V29" s="38">
        <v>3.03628762485272e-6</v>
      </c>
      <c r="W29" s="37">
        <v>21495</v>
      </c>
      <c r="X29" s="38">
        <v>0.0006</v>
      </c>
      <c r="Y29" s="37">
        <v>47953</v>
      </c>
      <c r="Z29" s="38">
        <v>-0.551749</v>
      </c>
    </row>
    <row r="30" ht="13.8" customHeight="1" spans="1:26">
      <c r="A30" s="7"/>
      <c r="B30" s="8" t="s">
        <v>51</v>
      </c>
      <c r="C30" s="9">
        <v>135145782</v>
      </c>
      <c r="D30" s="9">
        <v>112228170</v>
      </c>
      <c r="E30" s="10">
        <v>0.2042</v>
      </c>
      <c r="F30" s="9">
        <v>163925291</v>
      </c>
      <c r="G30" s="10">
        <v>-0.1756</v>
      </c>
      <c r="H30" s="10">
        <v>0.2447</v>
      </c>
      <c r="I30" s="18">
        <v>104311.66741</v>
      </c>
      <c r="J30" s="18">
        <v>86497.198131</v>
      </c>
      <c r="K30" s="10">
        <v>0.205954</v>
      </c>
      <c r="L30" s="18">
        <v>120496.630699</v>
      </c>
      <c r="M30" s="10">
        <v>-0.134319</v>
      </c>
      <c r="N30" s="10">
        <v>0.236941890390317</v>
      </c>
      <c r="O30" s="9">
        <v>135145782</v>
      </c>
      <c r="P30" s="9">
        <v>112228170</v>
      </c>
      <c r="Q30" s="10">
        <v>0.2042</v>
      </c>
      <c r="R30" s="10">
        <v>0.2447</v>
      </c>
      <c r="S30" s="18">
        <v>104311.66741</v>
      </c>
      <c r="T30" s="18">
        <v>86497.198131</v>
      </c>
      <c r="U30" s="10">
        <v>0.205954</v>
      </c>
      <c r="V30" s="10">
        <v>0.236941890390317</v>
      </c>
      <c r="W30" s="9">
        <v>8397178</v>
      </c>
      <c r="X30" s="10">
        <v>0.2318</v>
      </c>
      <c r="Y30" s="9">
        <v>9302434</v>
      </c>
      <c r="Z30" s="10">
        <v>-0.097314</v>
      </c>
    </row>
    <row r="31" ht="13.8" customHeight="1" spans="1:26">
      <c r="A31" s="35" t="s">
        <v>52</v>
      </c>
      <c r="B31" s="36" t="s">
        <v>53</v>
      </c>
      <c r="C31" s="37">
        <v>5393770</v>
      </c>
      <c r="D31" s="37">
        <v>2255206</v>
      </c>
      <c r="E31" s="38">
        <v>1.3917</v>
      </c>
      <c r="F31" s="37">
        <v>5671246</v>
      </c>
      <c r="G31" s="38">
        <v>-0.0489</v>
      </c>
      <c r="H31" s="38">
        <v>0.0098</v>
      </c>
      <c r="I31" s="39">
        <v>30402.002836</v>
      </c>
      <c r="J31" s="39">
        <v>12190.966995</v>
      </c>
      <c r="K31" s="38">
        <v>1.493814</v>
      </c>
      <c r="L31" s="39">
        <v>31527.808897</v>
      </c>
      <c r="M31" s="38">
        <v>-0.035708</v>
      </c>
      <c r="N31" s="38">
        <v>0.0690575484264863</v>
      </c>
      <c r="O31" s="37">
        <v>5393770</v>
      </c>
      <c r="P31" s="37">
        <v>2255206</v>
      </c>
      <c r="Q31" s="38">
        <v>1.3917</v>
      </c>
      <c r="R31" s="38">
        <v>0.0098</v>
      </c>
      <c r="S31" s="39">
        <v>30402.002836</v>
      </c>
      <c r="T31" s="39">
        <v>12190.966995</v>
      </c>
      <c r="U31" s="38">
        <v>1.493814</v>
      </c>
      <c r="V31" s="38">
        <v>0.0690575484264863</v>
      </c>
      <c r="W31" s="37">
        <v>48171</v>
      </c>
      <c r="X31" s="38">
        <v>0.0013</v>
      </c>
      <c r="Y31" s="37">
        <v>63045</v>
      </c>
      <c r="Z31" s="38">
        <v>-0.235927</v>
      </c>
    </row>
    <row r="32" ht="13.8" customHeight="1" spans="1:26">
      <c r="A32" s="35"/>
      <c r="B32" s="36" t="s">
        <v>54</v>
      </c>
      <c r="C32" s="37">
        <v>1477029</v>
      </c>
      <c r="D32" s="37">
        <v>1093672</v>
      </c>
      <c r="E32" s="38">
        <v>0.3505</v>
      </c>
      <c r="F32" s="37">
        <v>1531804</v>
      </c>
      <c r="G32" s="38">
        <v>-0.0358</v>
      </c>
      <c r="H32" s="38">
        <v>0.0027</v>
      </c>
      <c r="I32" s="39">
        <v>1648.862513</v>
      </c>
      <c r="J32" s="39">
        <v>1085.117494</v>
      </c>
      <c r="K32" s="38">
        <v>0.519524</v>
      </c>
      <c r="L32" s="39">
        <v>1611.765439</v>
      </c>
      <c r="M32" s="38">
        <v>0.023016</v>
      </c>
      <c r="N32" s="38">
        <v>0.00374535860200903</v>
      </c>
      <c r="O32" s="37">
        <v>1477029</v>
      </c>
      <c r="P32" s="37">
        <v>1093672</v>
      </c>
      <c r="Q32" s="38">
        <v>0.3505</v>
      </c>
      <c r="R32" s="38">
        <v>0.0027</v>
      </c>
      <c r="S32" s="39">
        <v>1648.862513</v>
      </c>
      <c r="T32" s="39">
        <v>1085.117494</v>
      </c>
      <c r="U32" s="38">
        <v>0.519524</v>
      </c>
      <c r="V32" s="38">
        <v>0.00374535860200903</v>
      </c>
      <c r="W32" s="37">
        <v>103046</v>
      </c>
      <c r="X32" s="38">
        <v>0.0028</v>
      </c>
      <c r="Y32" s="37">
        <v>97614</v>
      </c>
      <c r="Z32" s="38">
        <v>0.055648</v>
      </c>
    </row>
    <row r="33" ht="13.8" customHeight="1" spans="1:26">
      <c r="A33" s="35"/>
      <c r="B33" s="36" t="s">
        <v>55</v>
      </c>
      <c r="C33" s="37">
        <v>3555896</v>
      </c>
      <c r="D33" s="37">
        <v>2469129</v>
      </c>
      <c r="E33" s="38">
        <v>0.4401</v>
      </c>
      <c r="F33" s="37">
        <v>4642634</v>
      </c>
      <c r="G33" s="38">
        <v>-0.2341</v>
      </c>
      <c r="H33" s="38">
        <v>0.0064</v>
      </c>
      <c r="I33" s="39">
        <v>1493.002265</v>
      </c>
      <c r="J33" s="39">
        <v>983.048113</v>
      </c>
      <c r="K33" s="38">
        <v>0.518748</v>
      </c>
      <c r="L33" s="39">
        <v>1907.187377</v>
      </c>
      <c r="M33" s="38">
        <v>-0.217171</v>
      </c>
      <c r="N33" s="38">
        <v>0.00339132512986952</v>
      </c>
      <c r="O33" s="37">
        <v>3555896</v>
      </c>
      <c r="P33" s="37">
        <v>2469129</v>
      </c>
      <c r="Q33" s="38">
        <v>0.4401</v>
      </c>
      <c r="R33" s="38">
        <v>0.0064</v>
      </c>
      <c r="S33" s="39">
        <v>1493.002265</v>
      </c>
      <c r="T33" s="39">
        <v>983.048113</v>
      </c>
      <c r="U33" s="38">
        <v>0.518748</v>
      </c>
      <c r="V33" s="38">
        <v>0.00339132512986952</v>
      </c>
      <c r="W33" s="37">
        <v>170825</v>
      </c>
      <c r="X33" s="38">
        <v>0.0047</v>
      </c>
      <c r="Y33" s="37">
        <v>147691</v>
      </c>
      <c r="Z33" s="38">
        <v>0.156638</v>
      </c>
    </row>
    <row r="34" ht="13.8" customHeight="1" spans="1:26">
      <c r="A34" s="35"/>
      <c r="B34" s="36" t="s">
        <v>56</v>
      </c>
      <c r="C34" s="37">
        <v>267462</v>
      </c>
      <c r="D34" s="37">
        <v>251756</v>
      </c>
      <c r="E34" s="38">
        <v>0.0624</v>
      </c>
      <c r="F34" s="37">
        <v>340013</v>
      </c>
      <c r="G34" s="38">
        <v>-0.2134</v>
      </c>
      <c r="H34" s="38">
        <v>0.0005</v>
      </c>
      <c r="I34" s="39">
        <v>811.625692</v>
      </c>
      <c r="J34" s="39">
        <v>763.589795</v>
      </c>
      <c r="K34" s="38">
        <v>0.062908</v>
      </c>
      <c r="L34" s="39">
        <v>1037.360379</v>
      </c>
      <c r="M34" s="38">
        <v>-0.217605</v>
      </c>
      <c r="N34" s="38">
        <v>0.00184359171439525</v>
      </c>
      <c r="O34" s="37">
        <v>267462</v>
      </c>
      <c r="P34" s="37">
        <v>251756</v>
      </c>
      <c r="Q34" s="38">
        <v>0.0624</v>
      </c>
      <c r="R34" s="38">
        <v>0.0005</v>
      </c>
      <c r="S34" s="39">
        <v>811.625692</v>
      </c>
      <c r="T34" s="39">
        <v>763.589795</v>
      </c>
      <c r="U34" s="38">
        <v>0.062908</v>
      </c>
      <c r="V34" s="38">
        <v>0.00184359171439525</v>
      </c>
      <c r="W34" s="37">
        <v>22923</v>
      </c>
      <c r="X34" s="38">
        <v>0.0006</v>
      </c>
      <c r="Y34" s="37">
        <v>37088</v>
      </c>
      <c r="Z34" s="38">
        <v>-0.381929</v>
      </c>
    </row>
    <row r="35" ht="13.8" customHeight="1" spans="1:26">
      <c r="A35" s="35"/>
      <c r="B35" s="36" t="s">
        <v>57</v>
      </c>
      <c r="C35" s="37">
        <v>1961695</v>
      </c>
      <c r="D35" s="37"/>
      <c r="E35" s="38"/>
      <c r="F35" s="37">
        <v>8476742</v>
      </c>
      <c r="G35" s="38">
        <v>-0.7686</v>
      </c>
      <c r="H35" s="38">
        <v>0.0036</v>
      </c>
      <c r="I35" s="39">
        <v>1938.212194</v>
      </c>
      <c r="J35" s="39"/>
      <c r="K35" s="38"/>
      <c r="L35" s="39">
        <v>4727.696173</v>
      </c>
      <c r="M35" s="38">
        <v>-0.59003</v>
      </c>
      <c r="N35" s="38">
        <v>0.00440261068226292</v>
      </c>
      <c r="O35" s="37">
        <v>1961695</v>
      </c>
      <c r="P35" s="37"/>
      <c r="Q35" s="38"/>
      <c r="R35" s="38">
        <v>0.0036</v>
      </c>
      <c r="S35" s="39">
        <v>1938.212194</v>
      </c>
      <c r="T35" s="39"/>
      <c r="U35" s="38"/>
      <c r="V35" s="38">
        <v>0.00440261068226292</v>
      </c>
      <c r="W35" s="37">
        <v>53494</v>
      </c>
      <c r="X35" s="38">
        <v>0.0015</v>
      </c>
      <c r="Y35" s="37">
        <v>108858</v>
      </c>
      <c r="Z35" s="38">
        <v>-0.508589</v>
      </c>
    </row>
    <row r="36" ht="13.8" customHeight="1" spans="1:26">
      <c r="A36" s="35"/>
      <c r="B36" s="36" t="s">
        <v>58</v>
      </c>
      <c r="C36" s="37">
        <v>1878503</v>
      </c>
      <c r="D36" s="37">
        <v>515825</v>
      </c>
      <c r="E36" s="38">
        <v>2.6417</v>
      </c>
      <c r="F36" s="37">
        <v>1976719</v>
      </c>
      <c r="G36" s="38">
        <v>-0.0497</v>
      </c>
      <c r="H36" s="38">
        <v>0.0034</v>
      </c>
      <c r="I36" s="39">
        <v>90.346034</v>
      </c>
      <c r="J36" s="39">
        <v>39.149315</v>
      </c>
      <c r="K36" s="38">
        <v>1.30773</v>
      </c>
      <c r="L36" s="39">
        <v>115.937493</v>
      </c>
      <c r="M36" s="38">
        <v>-0.220735</v>
      </c>
      <c r="N36" s="38">
        <v>0.000205219230185325</v>
      </c>
      <c r="O36" s="37">
        <v>1878503</v>
      </c>
      <c r="P36" s="37">
        <v>515825</v>
      </c>
      <c r="Q36" s="38">
        <v>2.6417</v>
      </c>
      <c r="R36" s="38">
        <v>0.0034</v>
      </c>
      <c r="S36" s="39">
        <v>90.346034</v>
      </c>
      <c r="T36" s="39">
        <v>39.149315</v>
      </c>
      <c r="U36" s="38">
        <v>1.30773</v>
      </c>
      <c r="V36" s="38">
        <v>0.000205219230185325</v>
      </c>
      <c r="W36" s="37">
        <v>44674</v>
      </c>
      <c r="X36" s="38">
        <v>0.0012</v>
      </c>
      <c r="Y36" s="37">
        <v>52308</v>
      </c>
      <c r="Z36" s="38">
        <v>-0.145943</v>
      </c>
    </row>
    <row r="37" ht="13.8" customHeight="1" spans="1:26">
      <c r="A37" s="7"/>
      <c r="B37" s="8" t="s">
        <v>51</v>
      </c>
      <c r="C37" s="9">
        <v>14534355</v>
      </c>
      <c r="D37" s="9">
        <v>6585588</v>
      </c>
      <c r="E37" s="10">
        <v>1.207</v>
      </c>
      <c r="F37" s="9">
        <v>22639158</v>
      </c>
      <c r="G37" s="10">
        <v>-0.358</v>
      </c>
      <c r="H37" s="10">
        <v>0.0263</v>
      </c>
      <c r="I37" s="18">
        <v>36384.051533</v>
      </c>
      <c r="J37" s="18">
        <v>15061.871712</v>
      </c>
      <c r="K37" s="10">
        <v>1.415639</v>
      </c>
      <c r="L37" s="18">
        <v>40927.755758</v>
      </c>
      <c r="M37" s="10">
        <v>-0.111018</v>
      </c>
      <c r="N37" s="10">
        <v>0.0826456537829369</v>
      </c>
      <c r="O37" s="9">
        <v>14534355</v>
      </c>
      <c r="P37" s="9">
        <v>6585588</v>
      </c>
      <c r="Q37" s="10">
        <v>1.207</v>
      </c>
      <c r="R37" s="10">
        <v>0.0263</v>
      </c>
      <c r="S37" s="18">
        <v>36384.051533</v>
      </c>
      <c r="T37" s="18">
        <v>15061.871712</v>
      </c>
      <c r="U37" s="10">
        <v>1.415639</v>
      </c>
      <c r="V37" s="10">
        <v>0.0826456537829369</v>
      </c>
      <c r="W37" s="9">
        <v>443133</v>
      </c>
      <c r="X37" s="10">
        <v>0.0122</v>
      </c>
      <c r="Y37" s="9">
        <v>506604</v>
      </c>
      <c r="Z37" s="10">
        <v>-0.125287</v>
      </c>
    </row>
    <row r="38" ht="13.8" customHeight="1" spans="1:26">
      <c r="A38" s="35" t="s">
        <v>59</v>
      </c>
      <c r="B38" s="36" t="s">
        <v>60</v>
      </c>
      <c r="C38" s="37">
        <v>0</v>
      </c>
      <c r="D38" s="37">
        <v>197</v>
      </c>
      <c r="E38" s="38">
        <v>-1</v>
      </c>
      <c r="F38" s="37">
        <v>0</v>
      </c>
      <c r="G38" s="38"/>
      <c r="H38" s="38">
        <v>0</v>
      </c>
      <c r="I38" s="39">
        <v>0</v>
      </c>
      <c r="J38" s="39">
        <v>0.12966</v>
      </c>
      <c r="K38" s="38">
        <v>-1</v>
      </c>
      <c r="L38" s="39">
        <v>0</v>
      </c>
      <c r="M38" s="38"/>
      <c r="N38" s="38">
        <v>0</v>
      </c>
      <c r="O38" s="37">
        <v>0</v>
      </c>
      <c r="P38" s="37">
        <v>197</v>
      </c>
      <c r="Q38" s="38">
        <v>-1</v>
      </c>
      <c r="R38" s="38">
        <v>0</v>
      </c>
      <c r="S38" s="39">
        <v>0</v>
      </c>
      <c r="T38" s="39">
        <v>0.12966</v>
      </c>
      <c r="U38" s="38">
        <v>-1</v>
      </c>
      <c r="V38" s="38">
        <v>0</v>
      </c>
      <c r="W38" s="37">
        <v>0</v>
      </c>
      <c r="X38" s="38">
        <v>0</v>
      </c>
      <c r="Y38" s="37">
        <v>0</v>
      </c>
      <c r="Z38" s="38">
        <v>0</v>
      </c>
    </row>
    <row r="39" ht="13.8" customHeight="1" spans="1:26">
      <c r="A39" s="35"/>
      <c r="B39" s="36" t="s">
        <v>61</v>
      </c>
      <c r="C39" s="37">
        <v>8306847</v>
      </c>
      <c r="D39" s="37">
        <v>7858363</v>
      </c>
      <c r="E39" s="38">
        <v>0.0571</v>
      </c>
      <c r="F39" s="37">
        <v>10785577</v>
      </c>
      <c r="G39" s="38">
        <v>-0.2298</v>
      </c>
      <c r="H39" s="38">
        <v>0.015</v>
      </c>
      <c r="I39" s="39">
        <v>6545.902677</v>
      </c>
      <c r="J39" s="39">
        <v>5697.672383</v>
      </c>
      <c r="K39" s="38">
        <v>0.148873</v>
      </c>
      <c r="L39" s="39">
        <v>8242.562155</v>
      </c>
      <c r="M39" s="38">
        <v>-0.205841</v>
      </c>
      <c r="N39" s="38">
        <v>0.0148688885252229</v>
      </c>
      <c r="O39" s="37">
        <v>8306847</v>
      </c>
      <c r="P39" s="37">
        <v>7858363</v>
      </c>
      <c r="Q39" s="38">
        <v>0.0571</v>
      </c>
      <c r="R39" s="38">
        <v>0.015</v>
      </c>
      <c r="S39" s="39">
        <v>6545.902677</v>
      </c>
      <c r="T39" s="39">
        <v>5697.672383</v>
      </c>
      <c r="U39" s="38">
        <v>0.148873</v>
      </c>
      <c r="V39" s="38">
        <v>0.0148688885252229</v>
      </c>
      <c r="W39" s="37">
        <v>771660</v>
      </c>
      <c r="X39" s="38">
        <v>0.0213</v>
      </c>
      <c r="Y39" s="37">
        <v>1068714</v>
      </c>
      <c r="Z39" s="38">
        <v>-0.278</v>
      </c>
    </row>
    <row r="40" ht="13.8" customHeight="1" spans="1:26">
      <c r="A40" s="35"/>
      <c r="B40" s="36" t="s">
        <v>62</v>
      </c>
      <c r="C40" s="37">
        <v>8777316</v>
      </c>
      <c r="D40" s="37">
        <v>5785976</v>
      </c>
      <c r="E40" s="38">
        <v>0.517</v>
      </c>
      <c r="F40" s="37">
        <v>16423292</v>
      </c>
      <c r="G40" s="38">
        <v>-0.4656</v>
      </c>
      <c r="H40" s="38">
        <v>0.0159</v>
      </c>
      <c r="I40" s="39">
        <v>5580.843243</v>
      </c>
      <c r="J40" s="39">
        <v>3301.874669</v>
      </c>
      <c r="K40" s="38">
        <v>0.690204</v>
      </c>
      <c r="L40" s="39">
        <v>10388.301037</v>
      </c>
      <c r="M40" s="38">
        <v>-0.462776</v>
      </c>
      <c r="N40" s="38">
        <v>0.0126767750990977</v>
      </c>
      <c r="O40" s="37">
        <v>8777316</v>
      </c>
      <c r="P40" s="37">
        <v>5785976</v>
      </c>
      <c r="Q40" s="38">
        <v>0.517</v>
      </c>
      <c r="R40" s="38">
        <v>0.0159</v>
      </c>
      <c r="S40" s="39">
        <v>5580.843243</v>
      </c>
      <c r="T40" s="39">
        <v>3301.874669</v>
      </c>
      <c r="U40" s="38">
        <v>0.690204</v>
      </c>
      <c r="V40" s="38">
        <v>0.0126767750990977</v>
      </c>
      <c r="W40" s="37">
        <v>555517</v>
      </c>
      <c r="X40" s="38">
        <v>0.0153</v>
      </c>
      <c r="Y40" s="37">
        <v>758103</v>
      </c>
      <c r="Z40" s="38">
        <v>-0.2672</v>
      </c>
    </row>
    <row r="41" ht="13.8" customHeight="1" spans="1:26">
      <c r="A41" s="35"/>
      <c r="B41" s="36" t="s">
        <v>63</v>
      </c>
      <c r="C41" s="37">
        <v>22810727</v>
      </c>
      <c r="D41" s="37">
        <v>28120844</v>
      </c>
      <c r="E41" s="38">
        <v>-0.1888</v>
      </c>
      <c r="F41" s="37">
        <v>32314357</v>
      </c>
      <c r="G41" s="38">
        <v>-0.2941</v>
      </c>
      <c r="H41" s="38">
        <v>0.0413</v>
      </c>
      <c r="I41" s="39">
        <v>6708.668492</v>
      </c>
      <c r="J41" s="39">
        <v>7738.349083</v>
      </c>
      <c r="K41" s="38">
        <v>-0.133062</v>
      </c>
      <c r="L41" s="39">
        <v>9294.427182</v>
      </c>
      <c r="M41" s="38">
        <v>-0.278205</v>
      </c>
      <c r="N41" s="38">
        <v>0.0152386078562871</v>
      </c>
      <c r="O41" s="37">
        <v>22810727</v>
      </c>
      <c r="P41" s="37">
        <v>28120844</v>
      </c>
      <c r="Q41" s="38">
        <v>-0.1888</v>
      </c>
      <c r="R41" s="38">
        <v>0.0413</v>
      </c>
      <c r="S41" s="39">
        <v>6708.668492</v>
      </c>
      <c r="T41" s="39">
        <v>7738.349083</v>
      </c>
      <c r="U41" s="38">
        <v>-0.133062</v>
      </c>
      <c r="V41" s="38">
        <v>0.0152386078562871</v>
      </c>
      <c r="W41" s="37">
        <v>1752659</v>
      </c>
      <c r="X41" s="38">
        <v>0.0484</v>
      </c>
      <c r="Y41" s="37">
        <v>2245550</v>
      </c>
      <c r="Z41" s="38">
        <v>-0.2195</v>
      </c>
    </row>
    <row r="42" ht="13.8" customHeight="1" spans="1:26">
      <c r="A42" s="35"/>
      <c r="B42" s="36" t="s">
        <v>64</v>
      </c>
      <c r="C42" s="37">
        <v>9756981</v>
      </c>
      <c r="D42" s="37">
        <v>6243233</v>
      </c>
      <c r="E42" s="38">
        <v>0.5628</v>
      </c>
      <c r="F42" s="37">
        <v>13781557</v>
      </c>
      <c r="G42" s="38">
        <v>-0.292</v>
      </c>
      <c r="H42" s="38">
        <v>0.0177</v>
      </c>
      <c r="I42" s="39">
        <v>7718.581894</v>
      </c>
      <c r="J42" s="39">
        <v>6349.685737</v>
      </c>
      <c r="K42" s="38">
        <v>0.215585</v>
      </c>
      <c r="L42" s="39">
        <v>11249.449702</v>
      </c>
      <c r="M42" s="38">
        <v>-0.31387</v>
      </c>
      <c r="N42" s="38">
        <v>0.0175326061840088</v>
      </c>
      <c r="O42" s="37">
        <v>9756981</v>
      </c>
      <c r="P42" s="37">
        <v>6243233</v>
      </c>
      <c r="Q42" s="38">
        <v>0.5628</v>
      </c>
      <c r="R42" s="38">
        <v>0.0177</v>
      </c>
      <c r="S42" s="39">
        <v>7718.581894</v>
      </c>
      <c r="T42" s="39">
        <v>6349.685737</v>
      </c>
      <c r="U42" s="38">
        <v>0.215585</v>
      </c>
      <c r="V42" s="38">
        <v>0.0175326061840088</v>
      </c>
      <c r="W42" s="37">
        <v>401220</v>
      </c>
      <c r="X42" s="38">
        <v>0.0111</v>
      </c>
      <c r="Y42" s="37">
        <v>528155</v>
      </c>
      <c r="Z42" s="38">
        <v>-0.2403</v>
      </c>
    </row>
    <row r="43" ht="13.8" customHeight="1" spans="1:26">
      <c r="A43" s="35"/>
      <c r="B43" s="36" t="s">
        <v>65</v>
      </c>
      <c r="C43" s="37">
        <v>0</v>
      </c>
      <c r="D43" s="37">
        <v>0</v>
      </c>
      <c r="E43" s="38"/>
      <c r="F43" s="37">
        <v>0</v>
      </c>
      <c r="G43" s="38"/>
      <c r="H43" s="38">
        <v>0</v>
      </c>
      <c r="I43" s="39">
        <v>0</v>
      </c>
      <c r="J43" s="39">
        <v>0</v>
      </c>
      <c r="K43" s="38"/>
      <c r="L43" s="39">
        <v>0</v>
      </c>
      <c r="M43" s="38"/>
      <c r="N43" s="38">
        <v>0</v>
      </c>
      <c r="O43" s="37">
        <v>0</v>
      </c>
      <c r="P43" s="37">
        <v>0</v>
      </c>
      <c r="Q43" s="38"/>
      <c r="R43" s="38">
        <v>0</v>
      </c>
      <c r="S43" s="39">
        <v>0</v>
      </c>
      <c r="T43" s="39">
        <v>0</v>
      </c>
      <c r="U43" s="38"/>
      <c r="V43" s="38">
        <v>0</v>
      </c>
      <c r="W43" s="37">
        <v>0</v>
      </c>
      <c r="X43" s="38">
        <v>0</v>
      </c>
      <c r="Y43" s="37">
        <v>0</v>
      </c>
      <c r="Z43" s="38">
        <v>0</v>
      </c>
    </row>
    <row r="44" ht="13.8" customHeight="1" spans="1:26">
      <c r="A44" s="35"/>
      <c r="B44" s="36" t="s">
        <v>66</v>
      </c>
      <c r="C44" s="37">
        <v>21998981</v>
      </c>
      <c r="D44" s="37">
        <v>21747417</v>
      </c>
      <c r="E44" s="38">
        <v>0.0116</v>
      </c>
      <c r="F44" s="37">
        <v>30217846</v>
      </c>
      <c r="G44" s="38">
        <v>-0.272</v>
      </c>
      <c r="H44" s="38">
        <v>0.0398</v>
      </c>
      <c r="I44" s="39">
        <v>5245.925749</v>
      </c>
      <c r="J44" s="39">
        <v>5780.843979</v>
      </c>
      <c r="K44" s="38">
        <v>-0.092533</v>
      </c>
      <c r="L44" s="39">
        <v>7323.024858</v>
      </c>
      <c r="M44" s="38">
        <v>-0.283639</v>
      </c>
      <c r="N44" s="38">
        <v>0.0119160166324418</v>
      </c>
      <c r="O44" s="37">
        <v>21998981</v>
      </c>
      <c r="P44" s="37">
        <v>21747417</v>
      </c>
      <c r="Q44" s="38">
        <v>0.0116</v>
      </c>
      <c r="R44" s="38">
        <v>0.0398</v>
      </c>
      <c r="S44" s="39">
        <v>5245.925749</v>
      </c>
      <c r="T44" s="39">
        <v>5780.843979</v>
      </c>
      <c r="U44" s="38">
        <v>-0.092533</v>
      </c>
      <c r="V44" s="38">
        <v>0.0119160166324418</v>
      </c>
      <c r="W44" s="37">
        <v>1108334</v>
      </c>
      <c r="X44" s="38">
        <v>0.0306</v>
      </c>
      <c r="Y44" s="37">
        <v>1463622</v>
      </c>
      <c r="Z44" s="38">
        <v>-0.2427</v>
      </c>
    </row>
    <row r="45" ht="13.8" customHeight="1" spans="1:26">
      <c r="A45" s="35"/>
      <c r="B45" s="36" t="s">
        <v>67</v>
      </c>
      <c r="C45" s="37">
        <v>0</v>
      </c>
      <c r="D45" s="37">
        <v>0</v>
      </c>
      <c r="E45" s="38"/>
      <c r="F45" s="37">
        <v>0</v>
      </c>
      <c r="G45" s="38"/>
      <c r="H45" s="38">
        <v>0</v>
      </c>
      <c r="I45" s="39">
        <v>0</v>
      </c>
      <c r="J45" s="39">
        <v>0</v>
      </c>
      <c r="K45" s="38"/>
      <c r="L45" s="39">
        <v>0</v>
      </c>
      <c r="M45" s="38"/>
      <c r="N45" s="38">
        <v>0</v>
      </c>
      <c r="O45" s="37">
        <v>0</v>
      </c>
      <c r="P45" s="37">
        <v>0</v>
      </c>
      <c r="Q45" s="38"/>
      <c r="R45" s="38">
        <v>0</v>
      </c>
      <c r="S45" s="39">
        <v>0</v>
      </c>
      <c r="T45" s="39">
        <v>0</v>
      </c>
      <c r="U45" s="38"/>
      <c r="V45" s="38">
        <v>0</v>
      </c>
      <c r="W45" s="37">
        <v>0</v>
      </c>
      <c r="X45" s="38">
        <v>0</v>
      </c>
      <c r="Y45" s="37">
        <v>0</v>
      </c>
      <c r="Z45" s="38">
        <v>0</v>
      </c>
    </row>
    <row r="46" ht="13.8" customHeight="1" spans="1:26">
      <c r="A46" s="35"/>
      <c r="B46" s="36" t="s">
        <v>68</v>
      </c>
      <c r="C46" s="37">
        <v>23153317</v>
      </c>
      <c r="D46" s="37">
        <v>14623190</v>
      </c>
      <c r="E46" s="38">
        <v>0.5833</v>
      </c>
      <c r="F46" s="37">
        <v>28119646</v>
      </c>
      <c r="G46" s="38">
        <v>-0.1766</v>
      </c>
      <c r="H46" s="38">
        <v>0.0419</v>
      </c>
      <c r="I46" s="39">
        <v>8442.996401</v>
      </c>
      <c r="J46" s="39">
        <v>4898.485644</v>
      </c>
      <c r="K46" s="38">
        <v>0.723593</v>
      </c>
      <c r="L46" s="39">
        <v>10526.617013</v>
      </c>
      <c r="M46" s="38">
        <v>-0.197938</v>
      </c>
      <c r="N46" s="38">
        <v>0.0191780994157495</v>
      </c>
      <c r="O46" s="37">
        <v>23153317</v>
      </c>
      <c r="P46" s="37">
        <v>14623190</v>
      </c>
      <c r="Q46" s="38">
        <v>0.5833</v>
      </c>
      <c r="R46" s="38">
        <v>0.0419</v>
      </c>
      <c r="S46" s="39">
        <v>8442.996401</v>
      </c>
      <c r="T46" s="39">
        <v>4898.485644</v>
      </c>
      <c r="U46" s="38">
        <v>0.723593</v>
      </c>
      <c r="V46" s="38">
        <v>0.0191780994157495</v>
      </c>
      <c r="W46" s="37">
        <v>632969</v>
      </c>
      <c r="X46" s="38">
        <v>0.0175</v>
      </c>
      <c r="Y46" s="37">
        <v>1215575</v>
      </c>
      <c r="Z46" s="38">
        <v>-0.4793</v>
      </c>
    </row>
    <row r="47" ht="13.8" customHeight="1" spans="1:26">
      <c r="A47" s="35"/>
      <c r="B47" s="36" t="s">
        <v>69</v>
      </c>
      <c r="C47" s="37">
        <v>236</v>
      </c>
      <c r="D47" s="37">
        <v>129</v>
      </c>
      <c r="E47" s="38">
        <v>0.8295</v>
      </c>
      <c r="F47" s="37">
        <v>101</v>
      </c>
      <c r="G47" s="38">
        <v>1.3366</v>
      </c>
      <c r="H47" s="38">
        <v>0</v>
      </c>
      <c r="I47" s="39">
        <v>0.143802</v>
      </c>
      <c r="J47" s="39">
        <v>0.07776</v>
      </c>
      <c r="K47" s="38">
        <v>0.849306</v>
      </c>
      <c r="L47" s="39">
        <v>0.061179</v>
      </c>
      <c r="M47" s="38">
        <v>1.350512</v>
      </c>
      <c r="N47" s="38">
        <v>3.26643400186333e-7</v>
      </c>
      <c r="O47" s="37">
        <v>236</v>
      </c>
      <c r="P47" s="37">
        <v>129</v>
      </c>
      <c r="Q47" s="38">
        <v>0.8295</v>
      </c>
      <c r="R47" s="38">
        <v>0</v>
      </c>
      <c r="S47" s="39">
        <v>0.143802</v>
      </c>
      <c r="T47" s="39">
        <v>0.07776</v>
      </c>
      <c r="U47" s="38">
        <v>0.849306</v>
      </c>
      <c r="V47" s="38">
        <v>3.26643400186333e-7</v>
      </c>
      <c r="W47" s="37">
        <v>9</v>
      </c>
      <c r="X47" s="38">
        <v>0</v>
      </c>
      <c r="Y47" s="37">
        <v>3</v>
      </c>
      <c r="Z47" s="38">
        <v>2</v>
      </c>
    </row>
    <row r="48" ht="13.8" customHeight="1" spans="1:26">
      <c r="A48" s="35"/>
      <c r="B48" s="36" t="s">
        <v>70</v>
      </c>
      <c r="C48" s="37">
        <v>18880468</v>
      </c>
      <c r="D48" s="37">
        <v>8056443</v>
      </c>
      <c r="E48" s="38">
        <v>1.3435</v>
      </c>
      <c r="F48" s="37">
        <v>19888384</v>
      </c>
      <c r="G48" s="38">
        <v>-0.0507</v>
      </c>
      <c r="H48" s="38">
        <v>0.0342</v>
      </c>
      <c r="I48" s="39">
        <v>4888.186081</v>
      </c>
      <c r="J48" s="39">
        <v>2571.451706</v>
      </c>
      <c r="K48" s="38">
        <v>0.900944</v>
      </c>
      <c r="L48" s="39">
        <v>5636.361511</v>
      </c>
      <c r="M48" s="38">
        <v>-0.132741</v>
      </c>
      <c r="N48" s="38">
        <v>0.0111034180487152</v>
      </c>
      <c r="O48" s="37">
        <v>18880468</v>
      </c>
      <c r="P48" s="37">
        <v>8056443</v>
      </c>
      <c r="Q48" s="38">
        <v>1.3435</v>
      </c>
      <c r="R48" s="38">
        <v>0.0342</v>
      </c>
      <c r="S48" s="39">
        <v>4888.186081</v>
      </c>
      <c r="T48" s="39">
        <v>2571.451706</v>
      </c>
      <c r="U48" s="38">
        <v>0.900944</v>
      </c>
      <c r="V48" s="38">
        <v>0.0111034180487152</v>
      </c>
      <c r="W48" s="37">
        <v>1020573</v>
      </c>
      <c r="X48" s="38">
        <v>0.0282</v>
      </c>
      <c r="Y48" s="37">
        <v>1111050</v>
      </c>
      <c r="Z48" s="38">
        <v>-0.0814</v>
      </c>
    </row>
    <row r="49" ht="13.8" customHeight="1" spans="1:26">
      <c r="A49" s="35"/>
      <c r="B49" s="36" t="s">
        <v>71</v>
      </c>
      <c r="C49" s="37">
        <v>0</v>
      </c>
      <c r="D49" s="37">
        <v>0</v>
      </c>
      <c r="E49" s="38"/>
      <c r="F49" s="37">
        <v>0</v>
      </c>
      <c r="G49" s="38"/>
      <c r="H49" s="38">
        <v>0</v>
      </c>
      <c r="I49" s="39">
        <v>0</v>
      </c>
      <c r="J49" s="39">
        <v>0</v>
      </c>
      <c r="K49" s="38"/>
      <c r="L49" s="39">
        <v>0</v>
      </c>
      <c r="M49" s="38"/>
      <c r="N49" s="38">
        <v>0</v>
      </c>
      <c r="O49" s="37">
        <v>0</v>
      </c>
      <c r="P49" s="37">
        <v>0</v>
      </c>
      <c r="Q49" s="38"/>
      <c r="R49" s="38">
        <v>0</v>
      </c>
      <c r="S49" s="39">
        <v>0</v>
      </c>
      <c r="T49" s="39">
        <v>0</v>
      </c>
      <c r="U49" s="38"/>
      <c r="V49" s="38">
        <v>0</v>
      </c>
      <c r="W49" s="37">
        <v>0</v>
      </c>
      <c r="X49" s="38">
        <v>0</v>
      </c>
      <c r="Y49" s="37">
        <v>0</v>
      </c>
      <c r="Z49" s="38">
        <v>0</v>
      </c>
    </row>
    <row r="50" ht="13.8" customHeight="1" spans="1:26">
      <c r="A50" s="35"/>
      <c r="B50" s="36" t="s">
        <v>72</v>
      </c>
      <c r="C50" s="37">
        <v>0</v>
      </c>
      <c r="D50" s="37">
        <v>0</v>
      </c>
      <c r="E50" s="38"/>
      <c r="F50" s="37">
        <v>0</v>
      </c>
      <c r="G50" s="38"/>
      <c r="H50" s="38">
        <v>0</v>
      </c>
      <c r="I50" s="39">
        <v>0</v>
      </c>
      <c r="J50" s="39">
        <v>0</v>
      </c>
      <c r="K50" s="38"/>
      <c r="L50" s="39">
        <v>0</v>
      </c>
      <c r="M50" s="38"/>
      <c r="N50" s="38">
        <v>0</v>
      </c>
      <c r="O50" s="37">
        <v>0</v>
      </c>
      <c r="P50" s="37">
        <v>0</v>
      </c>
      <c r="Q50" s="38"/>
      <c r="R50" s="38">
        <v>0</v>
      </c>
      <c r="S50" s="39">
        <v>0</v>
      </c>
      <c r="T50" s="39">
        <v>0</v>
      </c>
      <c r="U50" s="38"/>
      <c r="V50" s="38">
        <v>0</v>
      </c>
      <c r="W50" s="37">
        <v>0</v>
      </c>
      <c r="X50" s="38">
        <v>0</v>
      </c>
      <c r="Y50" s="37">
        <v>0</v>
      </c>
      <c r="Z50" s="38">
        <v>0</v>
      </c>
    </row>
    <row r="51" ht="13.8" customHeight="1" spans="1:26">
      <c r="A51" s="35"/>
      <c r="B51" s="36" t="s">
        <v>73</v>
      </c>
      <c r="C51" s="37">
        <v>0</v>
      </c>
      <c r="D51" s="37">
        <v>0</v>
      </c>
      <c r="E51" s="38"/>
      <c r="F51" s="37">
        <v>0</v>
      </c>
      <c r="G51" s="38"/>
      <c r="H51" s="38">
        <v>0</v>
      </c>
      <c r="I51" s="39">
        <v>0</v>
      </c>
      <c r="J51" s="39">
        <v>0</v>
      </c>
      <c r="K51" s="38"/>
      <c r="L51" s="39">
        <v>0</v>
      </c>
      <c r="M51" s="38"/>
      <c r="N51" s="38">
        <v>0</v>
      </c>
      <c r="O51" s="37">
        <v>0</v>
      </c>
      <c r="P51" s="37">
        <v>0</v>
      </c>
      <c r="Q51" s="38"/>
      <c r="R51" s="38">
        <v>0</v>
      </c>
      <c r="S51" s="39">
        <v>0</v>
      </c>
      <c r="T51" s="39">
        <v>0</v>
      </c>
      <c r="U51" s="38"/>
      <c r="V51" s="38">
        <v>0</v>
      </c>
      <c r="W51" s="37">
        <v>0</v>
      </c>
      <c r="X51" s="38">
        <v>0</v>
      </c>
      <c r="Y51" s="37">
        <v>0</v>
      </c>
      <c r="Z51" s="38">
        <v>0</v>
      </c>
    </row>
    <row r="52" ht="13.8" customHeight="1" spans="1:26">
      <c r="A52" s="35"/>
      <c r="B52" s="36" t="s">
        <v>74</v>
      </c>
      <c r="C52" s="37">
        <v>3907940</v>
      </c>
      <c r="D52" s="37">
        <v>4238741</v>
      </c>
      <c r="E52" s="38">
        <v>-0.078</v>
      </c>
      <c r="F52" s="37">
        <v>5804644</v>
      </c>
      <c r="G52" s="38">
        <v>-0.3268</v>
      </c>
      <c r="H52" s="38">
        <v>0.0071</v>
      </c>
      <c r="I52" s="39">
        <v>1310.606802</v>
      </c>
      <c r="J52" s="39">
        <v>1788.446994</v>
      </c>
      <c r="K52" s="38">
        <v>-0.267182</v>
      </c>
      <c r="L52" s="39">
        <v>1981.154</v>
      </c>
      <c r="M52" s="38">
        <v>-0.338463</v>
      </c>
      <c r="N52" s="38">
        <v>0.00297701744143069</v>
      </c>
      <c r="O52" s="37">
        <v>3907940</v>
      </c>
      <c r="P52" s="37">
        <v>4238741</v>
      </c>
      <c r="Q52" s="38">
        <v>-0.078</v>
      </c>
      <c r="R52" s="38">
        <v>0.0071</v>
      </c>
      <c r="S52" s="39">
        <v>1310.606802</v>
      </c>
      <c r="T52" s="39">
        <v>1788.446994</v>
      </c>
      <c r="U52" s="38">
        <v>-0.267182</v>
      </c>
      <c r="V52" s="38">
        <v>0.00297701744143069</v>
      </c>
      <c r="W52" s="37">
        <v>258562</v>
      </c>
      <c r="X52" s="38">
        <v>0.0071</v>
      </c>
      <c r="Y52" s="37">
        <v>513954</v>
      </c>
      <c r="Z52" s="38">
        <v>-0.4969</v>
      </c>
    </row>
    <row r="53" ht="13.8" customHeight="1" spans="1:26">
      <c r="A53" s="35"/>
      <c r="B53" s="36" t="s">
        <v>75</v>
      </c>
      <c r="C53" s="37">
        <v>3269342</v>
      </c>
      <c r="D53" s="37">
        <v>3233875</v>
      </c>
      <c r="E53" s="38">
        <v>0.011</v>
      </c>
      <c r="F53" s="37">
        <v>4956258</v>
      </c>
      <c r="G53" s="38">
        <v>-0.3404</v>
      </c>
      <c r="H53" s="38">
        <v>0.0059</v>
      </c>
      <c r="I53" s="39">
        <v>1045.36675</v>
      </c>
      <c r="J53" s="39">
        <v>1237.371008</v>
      </c>
      <c r="K53" s="38">
        <v>-0.155171</v>
      </c>
      <c r="L53" s="39">
        <v>1597.798479</v>
      </c>
      <c r="M53" s="38">
        <v>-0.345746</v>
      </c>
      <c r="N53" s="38">
        <v>0.00237452990682839</v>
      </c>
      <c r="O53" s="37">
        <v>3269342</v>
      </c>
      <c r="P53" s="37">
        <v>3233875</v>
      </c>
      <c r="Q53" s="38">
        <v>0.011</v>
      </c>
      <c r="R53" s="38">
        <v>0.0059</v>
      </c>
      <c r="S53" s="39">
        <v>1045.36675</v>
      </c>
      <c r="T53" s="39">
        <v>1237.371008</v>
      </c>
      <c r="U53" s="38">
        <v>-0.155171</v>
      </c>
      <c r="V53" s="38">
        <v>0.00237452990682839</v>
      </c>
      <c r="W53" s="37">
        <v>264772</v>
      </c>
      <c r="X53" s="38">
        <v>0.0073</v>
      </c>
      <c r="Y53" s="37">
        <v>495872</v>
      </c>
      <c r="Z53" s="38">
        <v>-0.466</v>
      </c>
    </row>
    <row r="54" ht="13.8" customHeight="1" spans="1:26">
      <c r="A54" s="35"/>
      <c r="B54" s="36" t="s">
        <v>76</v>
      </c>
      <c r="C54" s="37">
        <v>113885</v>
      </c>
      <c r="D54" s="37">
        <v>44406</v>
      </c>
      <c r="E54" s="38">
        <v>1.5646</v>
      </c>
      <c r="F54" s="37">
        <v>69239</v>
      </c>
      <c r="G54" s="38">
        <v>0.6448</v>
      </c>
      <c r="H54" s="38">
        <v>0.0002</v>
      </c>
      <c r="I54" s="39">
        <v>124.413064</v>
      </c>
      <c r="J54" s="39">
        <v>49.040758</v>
      </c>
      <c r="K54" s="38">
        <v>1.536932</v>
      </c>
      <c r="L54" s="39">
        <v>72.025324</v>
      </c>
      <c r="M54" s="38">
        <v>0.727352</v>
      </c>
      <c r="N54" s="38">
        <v>0.000282601815361121</v>
      </c>
      <c r="O54" s="37">
        <v>113885</v>
      </c>
      <c r="P54" s="37">
        <v>44406</v>
      </c>
      <c r="Q54" s="38">
        <v>1.5646</v>
      </c>
      <c r="R54" s="38">
        <v>0.0002</v>
      </c>
      <c r="S54" s="39">
        <v>124.413064</v>
      </c>
      <c r="T54" s="39">
        <v>49.040758</v>
      </c>
      <c r="U54" s="38">
        <v>1.536932</v>
      </c>
      <c r="V54" s="38">
        <v>0.000282601815361121</v>
      </c>
      <c r="W54" s="37">
        <v>4439</v>
      </c>
      <c r="X54" s="38">
        <v>0.0001</v>
      </c>
      <c r="Y54" s="37">
        <v>4159</v>
      </c>
      <c r="Z54" s="38">
        <v>0.0673</v>
      </c>
    </row>
    <row r="55" ht="13.8" customHeight="1" spans="1:26">
      <c r="A55" s="35"/>
      <c r="B55" s="36" t="s">
        <v>77</v>
      </c>
      <c r="C55" s="37">
        <v>1457556</v>
      </c>
      <c r="D55" s="37">
        <v>2479936</v>
      </c>
      <c r="E55" s="38">
        <v>-0.4123</v>
      </c>
      <c r="F55" s="37">
        <v>1756892</v>
      </c>
      <c r="G55" s="38">
        <v>-0.1704</v>
      </c>
      <c r="H55" s="38">
        <v>0.0026</v>
      </c>
      <c r="I55" s="39">
        <v>1201.832392</v>
      </c>
      <c r="J55" s="39">
        <v>2112.266642</v>
      </c>
      <c r="K55" s="38">
        <v>-0.431022</v>
      </c>
      <c r="L55" s="39">
        <v>1482.508535</v>
      </c>
      <c r="M55" s="38">
        <v>-0.189325</v>
      </c>
      <c r="N55" s="38">
        <v>0.0027299385194709</v>
      </c>
      <c r="O55" s="37">
        <v>1457556</v>
      </c>
      <c r="P55" s="37">
        <v>2479936</v>
      </c>
      <c r="Q55" s="38">
        <v>-0.4123</v>
      </c>
      <c r="R55" s="38">
        <v>0.0026</v>
      </c>
      <c r="S55" s="39">
        <v>1201.832392</v>
      </c>
      <c r="T55" s="39">
        <v>2112.266642</v>
      </c>
      <c r="U55" s="38">
        <v>-0.431022</v>
      </c>
      <c r="V55" s="38">
        <v>0.0027299385194709</v>
      </c>
      <c r="W55" s="37">
        <v>92344</v>
      </c>
      <c r="X55" s="38">
        <v>0.0025</v>
      </c>
      <c r="Y55" s="37">
        <v>112568</v>
      </c>
      <c r="Z55" s="38">
        <v>-0.1797</v>
      </c>
    </row>
    <row r="56" ht="13.8" customHeight="1" spans="1:26">
      <c r="A56" s="35"/>
      <c r="B56" s="36" t="s">
        <v>78</v>
      </c>
      <c r="C56" s="37">
        <v>943871</v>
      </c>
      <c r="D56" s="37">
        <v>458326</v>
      </c>
      <c r="E56" s="38">
        <v>1.0594</v>
      </c>
      <c r="F56" s="37">
        <v>894642</v>
      </c>
      <c r="G56" s="38">
        <v>0.055</v>
      </c>
      <c r="H56" s="38">
        <v>0.0017</v>
      </c>
      <c r="I56" s="39">
        <v>650.539068</v>
      </c>
      <c r="J56" s="39">
        <v>239.557745</v>
      </c>
      <c r="K56" s="38">
        <v>1.715584</v>
      </c>
      <c r="L56" s="39">
        <v>684.869885</v>
      </c>
      <c r="M56" s="38">
        <v>-0.050128</v>
      </c>
      <c r="N56" s="38">
        <v>0.00147768663249168</v>
      </c>
      <c r="O56" s="37">
        <v>943871</v>
      </c>
      <c r="P56" s="37">
        <v>458326</v>
      </c>
      <c r="Q56" s="38">
        <v>1.0594</v>
      </c>
      <c r="R56" s="38">
        <v>0.0017</v>
      </c>
      <c r="S56" s="39">
        <v>650.539068</v>
      </c>
      <c r="T56" s="39">
        <v>239.557745</v>
      </c>
      <c r="U56" s="38">
        <v>1.715584</v>
      </c>
      <c r="V56" s="38">
        <v>0.00147768663249168</v>
      </c>
      <c r="W56" s="37">
        <v>89989</v>
      </c>
      <c r="X56" s="38">
        <v>0.0025</v>
      </c>
      <c r="Y56" s="37">
        <v>107971</v>
      </c>
      <c r="Z56" s="38">
        <v>-0.1665</v>
      </c>
    </row>
    <row r="57" ht="13.8" customHeight="1" spans="1:26">
      <c r="A57" s="35"/>
      <c r="B57" s="36" t="s">
        <v>79</v>
      </c>
      <c r="C57" s="37">
        <v>5848579</v>
      </c>
      <c r="D57" s="37">
        <v>2380726</v>
      </c>
      <c r="E57" s="38">
        <v>1.4566</v>
      </c>
      <c r="F57" s="37">
        <v>6436032</v>
      </c>
      <c r="G57" s="38">
        <v>-0.0913</v>
      </c>
      <c r="H57" s="38">
        <v>0.0106</v>
      </c>
      <c r="I57" s="39">
        <v>2423.68258</v>
      </c>
      <c r="J57" s="39">
        <v>1228.091066</v>
      </c>
      <c r="K57" s="38">
        <v>0.973537</v>
      </c>
      <c r="L57" s="39">
        <v>2881.272688</v>
      </c>
      <c r="M57" s="38">
        <v>-0.158815</v>
      </c>
      <c r="N57" s="38">
        <v>0.00550534706682511</v>
      </c>
      <c r="O57" s="37">
        <v>5848579</v>
      </c>
      <c r="P57" s="37">
        <v>2380726</v>
      </c>
      <c r="Q57" s="38">
        <v>1.4566</v>
      </c>
      <c r="R57" s="38">
        <v>0.0106</v>
      </c>
      <c r="S57" s="39">
        <v>2423.68258</v>
      </c>
      <c r="T57" s="39">
        <v>1228.091066</v>
      </c>
      <c r="U57" s="38">
        <v>0.973537</v>
      </c>
      <c r="V57" s="38">
        <v>0.00550534706682511</v>
      </c>
      <c r="W57" s="37">
        <v>266384</v>
      </c>
      <c r="X57" s="38">
        <v>0.0074</v>
      </c>
      <c r="Y57" s="37">
        <v>267079</v>
      </c>
      <c r="Z57" s="38">
        <v>-0.0026</v>
      </c>
    </row>
    <row r="58" ht="13.8" customHeight="1" spans="1:26">
      <c r="A58" s="35"/>
      <c r="B58" s="36" t="s">
        <v>80</v>
      </c>
      <c r="C58" s="37">
        <v>20344698</v>
      </c>
      <c r="D58" s="37">
        <v>23656786</v>
      </c>
      <c r="E58" s="38">
        <v>-0.14</v>
      </c>
      <c r="F58" s="37">
        <v>31151039</v>
      </c>
      <c r="G58" s="38">
        <v>-0.3469</v>
      </c>
      <c r="H58" s="38">
        <v>0.0368</v>
      </c>
      <c r="I58" s="39">
        <v>8040.419978</v>
      </c>
      <c r="J58" s="39">
        <v>13256.534552</v>
      </c>
      <c r="K58" s="38">
        <v>-0.393475</v>
      </c>
      <c r="L58" s="39">
        <v>14102.020206</v>
      </c>
      <c r="M58" s="38">
        <v>-0.429839</v>
      </c>
      <c r="N58" s="38">
        <v>0.0182636550294157</v>
      </c>
      <c r="O58" s="37">
        <v>20344698</v>
      </c>
      <c r="P58" s="37">
        <v>23656786</v>
      </c>
      <c r="Q58" s="38">
        <v>-0.14</v>
      </c>
      <c r="R58" s="38">
        <v>0.0368</v>
      </c>
      <c r="S58" s="39">
        <v>8040.419978</v>
      </c>
      <c r="T58" s="39">
        <v>13256.534552</v>
      </c>
      <c r="U58" s="38">
        <v>-0.393475</v>
      </c>
      <c r="V58" s="38">
        <v>0.0182636550294157</v>
      </c>
      <c r="W58" s="37">
        <v>690152</v>
      </c>
      <c r="X58" s="38">
        <v>0.019</v>
      </c>
      <c r="Y58" s="37">
        <v>641323</v>
      </c>
      <c r="Z58" s="38">
        <v>0.0761</v>
      </c>
    </row>
    <row r="59" ht="13.8" customHeight="1" spans="1:26">
      <c r="A59" s="35"/>
      <c r="B59" s="36" t="s">
        <v>81</v>
      </c>
      <c r="C59" s="37">
        <v>3041091</v>
      </c>
      <c r="D59" s="37">
        <v>5227125</v>
      </c>
      <c r="E59" s="38">
        <v>-0.4182</v>
      </c>
      <c r="F59" s="37">
        <v>5847806</v>
      </c>
      <c r="G59" s="38">
        <v>-0.48</v>
      </c>
      <c r="H59" s="38">
        <v>0.0055</v>
      </c>
      <c r="I59" s="39">
        <v>1128.949759</v>
      </c>
      <c r="J59" s="39">
        <v>1882.898742</v>
      </c>
      <c r="K59" s="38">
        <v>-0.400419</v>
      </c>
      <c r="L59" s="39">
        <v>2116.930747</v>
      </c>
      <c r="M59" s="38">
        <v>-0.466704</v>
      </c>
      <c r="N59" s="38">
        <v>0.00256438705942408</v>
      </c>
      <c r="O59" s="37">
        <v>3041091</v>
      </c>
      <c r="P59" s="37">
        <v>5227125</v>
      </c>
      <c r="Q59" s="38">
        <v>-0.4182</v>
      </c>
      <c r="R59" s="38">
        <v>0.0055</v>
      </c>
      <c r="S59" s="39">
        <v>1128.949759</v>
      </c>
      <c r="T59" s="39">
        <v>1882.898742</v>
      </c>
      <c r="U59" s="38">
        <v>-0.400419</v>
      </c>
      <c r="V59" s="38">
        <v>0.00256438705942408</v>
      </c>
      <c r="W59" s="37">
        <v>227694</v>
      </c>
      <c r="X59" s="38">
        <v>0.0063</v>
      </c>
      <c r="Y59" s="37">
        <v>463187</v>
      </c>
      <c r="Z59" s="38">
        <v>-0.5084</v>
      </c>
    </row>
    <row r="60" ht="13.8" customHeight="1" spans="1:26">
      <c r="A60" s="35"/>
      <c r="B60" s="36" t="s">
        <v>82</v>
      </c>
      <c r="C60" s="37">
        <v>2002743</v>
      </c>
      <c r="D60" s="37">
        <v>1270753</v>
      </c>
      <c r="E60" s="38">
        <v>0.576</v>
      </c>
      <c r="F60" s="37">
        <v>3472435</v>
      </c>
      <c r="G60" s="38">
        <v>-0.4232</v>
      </c>
      <c r="H60" s="38">
        <v>0.0036</v>
      </c>
      <c r="I60" s="39">
        <v>884.651881</v>
      </c>
      <c r="J60" s="39">
        <v>654.39816</v>
      </c>
      <c r="K60" s="38">
        <v>0.351856</v>
      </c>
      <c r="L60" s="39">
        <v>1533.529014</v>
      </c>
      <c r="M60" s="38">
        <v>-0.423127</v>
      </c>
      <c r="N60" s="38">
        <v>0.00200946925905812</v>
      </c>
      <c r="O60" s="37">
        <v>2002743</v>
      </c>
      <c r="P60" s="37">
        <v>1270753</v>
      </c>
      <c r="Q60" s="38">
        <v>0.576</v>
      </c>
      <c r="R60" s="38">
        <v>0.0036</v>
      </c>
      <c r="S60" s="39">
        <v>884.651881</v>
      </c>
      <c r="T60" s="39">
        <v>654.39816</v>
      </c>
      <c r="U60" s="38">
        <v>0.351856</v>
      </c>
      <c r="V60" s="38">
        <v>0.00200946925905812</v>
      </c>
      <c r="W60" s="37">
        <v>121483</v>
      </c>
      <c r="X60" s="38">
        <v>0.0034</v>
      </c>
      <c r="Y60" s="37">
        <v>223721</v>
      </c>
      <c r="Z60" s="38">
        <v>-0.457</v>
      </c>
    </row>
    <row r="61" ht="13.8" customHeight="1" spans="1:26">
      <c r="A61" s="35"/>
      <c r="B61" s="36" t="s">
        <v>83</v>
      </c>
      <c r="C61" s="37">
        <v>1370833</v>
      </c>
      <c r="D61" s="37"/>
      <c r="E61" s="38"/>
      <c r="F61" s="37">
        <v>1375308</v>
      </c>
      <c r="G61" s="38">
        <v>-0.0033</v>
      </c>
      <c r="H61" s="38">
        <v>0.0025</v>
      </c>
      <c r="I61" s="39">
        <v>583.635621</v>
      </c>
      <c r="J61" s="39"/>
      <c r="K61" s="38"/>
      <c r="L61" s="39">
        <v>576.345401</v>
      </c>
      <c r="M61" s="38">
        <v>0.012649</v>
      </c>
      <c r="N61" s="38">
        <v>0.00132571677524167</v>
      </c>
      <c r="O61" s="37">
        <v>1370833</v>
      </c>
      <c r="P61" s="37"/>
      <c r="Q61" s="38"/>
      <c r="R61" s="38">
        <v>0.0025</v>
      </c>
      <c r="S61" s="39">
        <v>583.635621</v>
      </c>
      <c r="T61" s="39"/>
      <c r="U61" s="38"/>
      <c r="V61" s="38">
        <v>0.00132571677524167</v>
      </c>
      <c r="W61" s="37">
        <v>106883</v>
      </c>
      <c r="X61" s="38">
        <v>0.003</v>
      </c>
      <c r="Y61" s="37">
        <v>101581</v>
      </c>
      <c r="Z61" s="38">
        <v>0.0522</v>
      </c>
    </row>
    <row r="62" ht="13.8" customHeight="1" spans="1:26">
      <c r="A62" s="35"/>
      <c r="B62" s="36" t="s">
        <v>84</v>
      </c>
      <c r="C62" s="37">
        <v>1914764</v>
      </c>
      <c r="D62" s="37"/>
      <c r="E62" s="38"/>
      <c r="F62" s="37">
        <v>2936949</v>
      </c>
      <c r="G62" s="38">
        <v>-0.348</v>
      </c>
      <c r="H62" s="38">
        <v>0.0035</v>
      </c>
      <c r="I62" s="39">
        <v>1582.059914</v>
      </c>
      <c r="J62" s="39"/>
      <c r="K62" s="38"/>
      <c r="L62" s="39">
        <v>2416.877425</v>
      </c>
      <c r="M62" s="38">
        <v>-0.345412</v>
      </c>
      <c r="N62" s="38">
        <v>0.00359361781899736</v>
      </c>
      <c r="O62" s="37">
        <v>1914764</v>
      </c>
      <c r="P62" s="37"/>
      <c r="Q62" s="38"/>
      <c r="R62" s="38">
        <v>0.0035</v>
      </c>
      <c r="S62" s="39">
        <v>1582.059914</v>
      </c>
      <c r="T62" s="39"/>
      <c r="U62" s="38"/>
      <c r="V62" s="38">
        <v>0.00359361781899736</v>
      </c>
      <c r="W62" s="37">
        <v>51516</v>
      </c>
      <c r="X62" s="38">
        <v>0.0014</v>
      </c>
      <c r="Y62" s="37">
        <v>64677</v>
      </c>
      <c r="Z62" s="38">
        <v>-0.2035</v>
      </c>
    </row>
    <row r="63" ht="13.8" customHeight="1" spans="1:26">
      <c r="A63" s="35"/>
      <c r="B63" s="36" t="s">
        <v>85</v>
      </c>
      <c r="C63" s="37">
        <v>1817267</v>
      </c>
      <c r="D63" s="37">
        <v>1676184</v>
      </c>
      <c r="E63" s="38">
        <v>0.0842</v>
      </c>
      <c r="F63" s="37">
        <v>4468856</v>
      </c>
      <c r="G63" s="38">
        <v>-0.5933</v>
      </c>
      <c r="H63" s="38">
        <v>0.0033</v>
      </c>
      <c r="I63" s="39">
        <v>6.062531</v>
      </c>
      <c r="J63" s="39">
        <v>6.189448</v>
      </c>
      <c r="K63" s="38">
        <v>-0.020505</v>
      </c>
      <c r="L63" s="39">
        <v>20.379803</v>
      </c>
      <c r="M63" s="38">
        <v>-0.702523</v>
      </c>
      <c r="N63" s="38">
        <v>1.37709193166649e-5</v>
      </c>
      <c r="O63" s="37">
        <v>1817267</v>
      </c>
      <c r="P63" s="37">
        <v>1676184</v>
      </c>
      <c r="Q63" s="38">
        <v>0.0842</v>
      </c>
      <c r="R63" s="38">
        <v>0.0033</v>
      </c>
      <c r="S63" s="39">
        <v>6.062531</v>
      </c>
      <c r="T63" s="39">
        <v>6.189448</v>
      </c>
      <c r="U63" s="38">
        <v>-0.020505</v>
      </c>
      <c r="V63" s="38">
        <v>1.37709193166649e-5</v>
      </c>
      <c r="W63" s="37">
        <v>366447</v>
      </c>
      <c r="X63" s="38">
        <v>0.0101</v>
      </c>
      <c r="Y63" s="37">
        <v>273195</v>
      </c>
      <c r="Z63" s="38">
        <v>0.3413</v>
      </c>
    </row>
    <row r="64" ht="13.8" customHeight="1" spans="1:26">
      <c r="A64" s="35"/>
      <c r="B64" s="36" t="s">
        <v>86</v>
      </c>
      <c r="C64" s="37">
        <v>3129877</v>
      </c>
      <c r="D64" s="37">
        <v>1748052</v>
      </c>
      <c r="E64" s="38">
        <v>0.7905</v>
      </c>
      <c r="F64" s="37">
        <v>4014969</v>
      </c>
      <c r="G64" s="38">
        <v>-0.2204</v>
      </c>
      <c r="H64" s="38">
        <v>0.0057</v>
      </c>
      <c r="I64" s="39">
        <v>17.425127</v>
      </c>
      <c r="J64" s="39">
        <v>14.124857</v>
      </c>
      <c r="K64" s="38">
        <v>0.23365</v>
      </c>
      <c r="L64" s="39">
        <v>22.559399</v>
      </c>
      <c r="M64" s="38">
        <v>-0.227589</v>
      </c>
      <c r="N64" s="38">
        <v>3.95808315041424e-5</v>
      </c>
      <c r="O64" s="37">
        <v>3129877</v>
      </c>
      <c r="P64" s="37">
        <v>1748052</v>
      </c>
      <c r="Q64" s="38">
        <v>0.7905</v>
      </c>
      <c r="R64" s="38">
        <v>0.0057</v>
      </c>
      <c r="S64" s="39">
        <v>17.425127</v>
      </c>
      <c r="T64" s="39">
        <v>14.124857</v>
      </c>
      <c r="U64" s="38">
        <v>0.23365</v>
      </c>
      <c r="V64" s="38">
        <v>3.95808315041424e-5</v>
      </c>
      <c r="W64" s="37">
        <v>582342</v>
      </c>
      <c r="X64" s="38">
        <v>0.0161</v>
      </c>
      <c r="Y64" s="37">
        <v>460072</v>
      </c>
      <c r="Z64" s="38">
        <v>0.2658</v>
      </c>
    </row>
    <row r="65" ht="13.8" customHeight="1" spans="1:26">
      <c r="A65" s="35"/>
      <c r="B65" s="36" t="s">
        <v>87</v>
      </c>
      <c r="C65" s="37">
        <v>8876061</v>
      </c>
      <c r="D65" s="37">
        <v>6533577</v>
      </c>
      <c r="E65" s="38">
        <v>0.3585</v>
      </c>
      <c r="F65" s="37">
        <v>14266130</v>
      </c>
      <c r="G65" s="38">
        <v>-0.3778</v>
      </c>
      <c r="H65" s="38">
        <v>0.0161</v>
      </c>
      <c r="I65" s="39">
        <v>16.318813</v>
      </c>
      <c r="J65" s="39">
        <v>15.251891</v>
      </c>
      <c r="K65" s="38">
        <v>0.069953</v>
      </c>
      <c r="L65" s="39">
        <v>28.459747</v>
      </c>
      <c r="M65" s="38">
        <v>-0.4266</v>
      </c>
      <c r="N65" s="38">
        <v>3.70678611238017e-5</v>
      </c>
      <c r="O65" s="37">
        <v>8876061</v>
      </c>
      <c r="P65" s="37">
        <v>6533577</v>
      </c>
      <c r="Q65" s="38">
        <v>0.3585</v>
      </c>
      <c r="R65" s="38">
        <v>0.0161</v>
      </c>
      <c r="S65" s="39">
        <v>16.318813</v>
      </c>
      <c r="T65" s="39">
        <v>15.251891</v>
      </c>
      <c r="U65" s="38">
        <v>0.069953</v>
      </c>
      <c r="V65" s="38">
        <v>3.70678611238017e-5</v>
      </c>
      <c r="W65" s="37">
        <v>439710</v>
      </c>
      <c r="X65" s="38">
        <v>0.0121</v>
      </c>
      <c r="Y65" s="37">
        <v>435656</v>
      </c>
      <c r="Z65" s="38">
        <v>0.0093</v>
      </c>
    </row>
    <row r="66" ht="13.8" customHeight="1" spans="1:26">
      <c r="A66" s="35"/>
      <c r="B66" s="36" t="s">
        <v>88</v>
      </c>
      <c r="C66" s="37">
        <v>6158978</v>
      </c>
      <c r="D66" s="37">
        <v>3329934</v>
      </c>
      <c r="E66" s="38">
        <v>0.8496</v>
      </c>
      <c r="F66" s="37">
        <v>10972094</v>
      </c>
      <c r="G66" s="38">
        <v>-0.4387</v>
      </c>
      <c r="H66" s="38">
        <v>0.0112</v>
      </c>
      <c r="I66" s="39">
        <v>12.975025</v>
      </c>
      <c r="J66" s="39">
        <v>8.834958</v>
      </c>
      <c r="K66" s="38">
        <v>0.468601</v>
      </c>
      <c r="L66" s="39">
        <v>23.782119</v>
      </c>
      <c r="M66" s="38">
        <v>-0.454421</v>
      </c>
      <c r="N66" s="38">
        <v>2.9472512784959e-5</v>
      </c>
      <c r="O66" s="37">
        <v>6158978</v>
      </c>
      <c r="P66" s="37">
        <v>3329934</v>
      </c>
      <c r="Q66" s="38">
        <v>0.8496</v>
      </c>
      <c r="R66" s="38">
        <v>0.0112</v>
      </c>
      <c r="S66" s="39">
        <v>12.975025</v>
      </c>
      <c r="T66" s="39">
        <v>8.834958</v>
      </c>
      <c r="U66" s="38">
        <v>0.468601</v>
      </c>
      <c r="V66" s="38">
        <v>2.9472512784959e-5</v>
      </c>
      <c r="W66" s="37">
        <v>290857</v>
      </c>
      <c r="X66" s="38">
        <v>0.008</v>
      </c>
      <c r="Y66" s="37">
        <v>235083</v>
      </c>
      <c r="Z66" s="38">
        <v>0.2373</v>
      </c>
    </row>
    <row r="67" ht="13.8" customHeight="1" spans="1:26">
      <c r="A67" s="35"/>
      <c r="B67" s="36" t="s">
        <v>89</v>
      </c>
      <c r="C67" s="37">
        <v>2555949</v>
      </c>
      <c r="D67" s="37">
        <v>820567</v>
      </c>
      <c r="E67" s="38">
        <v>2.1149</v>
      </c>
      <c r="F67" s="37">
        <v>3516098</v>
      </c>
      <c r="G67" s="38">
        <v>-0.2731</v>
      </c>
      <c r="H67" s="38">
        <v>0.0046</v>
      </c>
      <c r="I67" s="39">
        <v>7.305198</v>
      </c>
      <c r="J67" s="39">
        <v>2.715278</v>
      </c>
      <c r="K67" s="38">
        <v>1.690405</v>
      </c>
      <c r="L67" s="39">
        <v>10.096858</v>
      </c>
      <c r="M67" s="38">
        <v>-0.276488</v>
      </c>
      <c r="N67" s="38">
        <v>1.65936128409508e-5</v>
      </c>
      <c r="O67" s="37">
        <v>2555949</v>
      </c>
      <c r="P67" s="37">
        <v>820567</v>
      </c>
      <c r="Q67" s="38">
        <v>2.1149</v>
      </c>
      <c r="R67" s="38">
        <v>0.0046</v>
      </c>
      <c r="S67" s="39">
        <v>7.305198</v>
      </c>
      <c r="T67" s="39">
        <v>2.715278</v>
      </c>
      <c r="U67" s="38">
        <v>1.690405</v>
      </c>
      <c r="V67" s="38">
        <v>1.65936128409508e-5</v>
      </c>
      <c r="W67" s="37">
        <v>297248</v>
      </c>
      <c r="X67" s="38">
        <v>0.0082</v>
      </c>
      <c r="Y67" s="37">
        <v>108398</v>
      </c>
      <c r="Z67" s="38">
        <v>1.7422</v>
      </c>
    </row>
    <row r="68" ht="13.8" customHeight="1" spans="1:26">
      <c r="A68" s="35"/>
      <c r="B68" s="36" t="s">
        <v>90</v>
      </c>
      <c r="C68" s="37">
        <v>0</v>
      </c>
      <c r="D68" s="37">
        <v>0</v>
      </c>
      <c r="E68" s="38"/>
      <c r="F68" s="37">
        <v>0</v>
      </c>
      <c r="G68" s="38"/>
      <c r="H68" s="38">
        <v>0</v>
      </c>
      <c r="I68" s="39">
        <v>0</v>
      </c>
      <c r="J68" s="39">
        <v>0</v>
      </c>
      <c r="K68" s="38"/>
      <c r="L68" s="39">
        <v>0</v>
      </c>
      <c r="M68" s="38"/>
      <c r="N68" s="38">
        <v>0</v>
      </c>
      <c r="O68" s="37">
        <v>0</v>
      </c>
      <c r="P68" s="37">
        <v>0</v>
      </c>
      <c r="Q68" s="38"/>
      <c r="R68" s="38">
        <v>0</v>
      </c>
      <c r="S68" s="39">
        <v>0</v>
      </c>
      <c r="T68" s="39">
        <v>0</v>
      </c>
      <c r="U68" s="38"/>
      <c r="V68" s="38">
        <v>0</v>
      </c>
      <c r="W68" s="37">
        <v>0</v>
      </c>
      <c r="X68" s="38">
        <v>0</v>
      </c>
      <c r="Y68" s="37">
        <v>0</v>
      </c>
      <c r="Z68" s="38">
        <v>0</v>
      </c>
    </row>
    <row r="69" ht="13.8" customHeight="1" spans="1:26">
      <c r="A69" s="35"/>
      <c r="B69" s="36" t="s">
        <v>91</v>
      </c>
      <c r="C69" s="37">
        <v>1120682</v>
      </c>
      <c r="D69" s="37">
        <v>699072</v>
      </c>
      <c r="E69" s="38">
        <v>0.6031</v>
      </c>
      <c r="F69" s="37">
        <v>2319920</v>
      </c>
      <c r="G69" s="38">
        <v>-0.5169</v>
      </c>
      <c r="H69" s="38">
        <v>0.002</v>
      </c>
      <c r="I69" s="39">
        <v>4.755804</v>
      </c>
      <c r="J69" s="39">
        <v>5.236821</v>
      </c>
      <c r="K69" s="38">
        <v>-0.091853</v>
      </c>
      <c r="L69" s="39">
        <v>10.051526</v>
      </c>
      <c r="M69" s="38">
        <v>-0.526858</v>
      </c>
      <c r="N69" s="38">
        <v>1.08027147687777e-5</v>
      </c>
      <c r="O69" s="37">
        <v>1120682</v>
      </c>
      <c r="P69" s="37">
        <v>699072</v>
      </c>
      <c r="Q69" s="38">
        <v>0.6031</v>
      </c>
      <c r="R69" s="38">
        <v>0.002</v>
      </c>
      <c r="S69" s="39">
        <v>4.755804</v>
      </c>
      <c r="T69" s="39">
        <v>5.236821</v>
      </c>
      <c r="U69" s="38">
        <v>-0.091853</v>
      </c>
      <c r="V69" s="38">
        <v>1.08027147687777e-5</v>
      </c>
      <c r="W69" s="37">
        <v>110464</v>
      </c>
      <c r="X69" s="38">
        <v>0.003</v>
      </c>
      <c r="Y69" s="37">
        <v>72312</v>
      </c>
      <c r="Z69" s="38">
        <v>0.5276</v>
      </c>
    </row>
    <row r="70" ht="13.8" customHeight="1" spans="1:26">
      <c r="A70" s="35"/>
      <c r="B70" s="36" t="s">
        <v>92</v>
      </c>
      <c r="C70" s="37">
        <v>857644</v>
      </c>
      <c r="D70" s="37">
        <v>635271</v>
      </c>
      <c r="E70" s="38">
        <v>0.35</v>
      </c>
      <c r="F70" s="37">
        <v>1640172</v>
      </c>
      <c r="G70" s="38">
        <v>-0.4771</v>
      </c>
      <c r="H70" s="38">
        <v>0.0016</v>
      </c>
      <c r="I70" s="39">
        <v>1.663244</v>
      </c>
      <c r="J70" s="39">
        <v>2.132241</v>
      </c>
      <c r="K70" s="38">
        <v>-0.219955</v>
      </c>
      <c r="L70" s="39">
        <v>3.499535</v>
      </c>
      <c r="M70" s="38">
        <v>-0.524724</v>
      </c>
      <c r="N70" s="38">
        <v>3.77802586542272e-6</v>
      </c>
      <c r="O70" s="37">
        <v>857644</v>
      </c>
      <c r="P70" s="37">
        <v>635271</v>
      </c>
      <c r="Q70" s="38">
        <v>0.35</v>
      </c>
      <c r="R70" s="38">
        <v>0.0016</v>
      </c>
      <c r="S70" s="39">
        <v>1.663244</v>
      </c>
      <c r="T70" s="39">
        <v>2.132241</v>
      </c>
      <c r="U70" s="38">
        <v>-0.219955</v>
      </c>
      <c r="V70" s="38">
        <v>3.77802586542272e-6</v>
      </c>
      <c r="W70" s="37">
        <v>118395</v>
      </c>
      <c r="X70" s="38">
        <v>0.0033</v>
      </c>
      <c r="Y70" s="37">
        <v>97524</v>
      </c>
      <c r="Z70" s="38">
        <v>0.214</v>
      </c>
    </row>
    <row r="71" ht="13.8" customHeight="1" spans="1:26">
      <c r="A71" s="35"/>
      <c r="B71" s="36" t="s">
        <v>93</v>
      </c>
      <c r="C71" s="37">
        <v>119566</v>
      </c>
      <c r="D71" s="37"/>
      <c r="E71" s="38"/>
      <c r="F71" s="37">
        <v>156067</v>
      </c>
      <c r="G71" s="38">
        <v>-0.2339</v>
      </c>
      <c r="H71" s="38">
        <v>0.0002</v>
      </c>
      <c r="I71" s="39">
        <v>0.500794</v>
      </c>
      <c r="J71" s="39"/>
      <c r="K71" s="38"/>
      <c r="L71" s="39">
        <v>1.107331</v>
      </c>
      <c r="M71" s="38">
        <v>-0.547747</v>
      </c>
      <c r="N71" s="38">
        <v>1.13754367083152e-6</v>
      </c>
      <c r="O71" s="37">
        <v>119566</v>
      </c>
      <c r="P71" s="37"/>
      <c r="Q71" s="38"/>
      <c r="R71" s="38">
        <v>0.0002</v>
      </c>
      <c r="S71" s="39">
        <v>0.500794</v>
      </c>
      <c r="T71" s="39"/>
      <c r="U71" s="38"/>
      <c r="V71" s="38">
        <v>1.13754367083152e-6</v>
      </c>
      <c r="W71" s="37">
        <v>40542</v>
      </c>
      <c r="X71" s="38">
        <v>0.0011</v>
      </c>
      <c r="Y71" s="37">
        <v>34310</v>
      </c>
      <c r="Z71" s="38">
        <v>0.1816</v>
      </c>
    </row>
    <row r="72" ht="13.8" customHeight="1" spans="1:26">
      <c r="A72" s="35"/>
      <c r="B72" s="36" t="s">
        <v>94</v>
      </c>
      <c r="C72" s="37">
        <v>139312</v>
      </c>
      <c r="D72" s="37"/>
      <c r="E72" s="38"/>
      <c r="F72" s="37">
        <v>209876</v>
      </c>
      <c r="G72" s="38">
        <v>-0.3362</v>
      </c>
      <c r="H72" s="38">
        <v>0.0003</v>
      </c>
      <c r="I72" s="39">
        <v>2.014548</v>
      </c>
      <c r="J72" s="39"/>
      <c r="K72" s="38"/>
      <c r="L72" s="39">
        <v>4.464475</v>
      </c>
      <c r="M72" s="38">
        <v>-0.54876</v>
      </c>
      <c r="N72" s="38">
        <v>4.57600595651366e-6</v>
      </c>
      <c r="O72" s="37">
        <v>139312</v>
      </c>
      <c r="P72" s="37"/>
      <c r="Q72" s="38"/>
      <c r="R72" s="38">
        <v>0.0003</v>
      </c>
      <c r="S72" s="39">
        <v>2.014548</v>
      </c>
      <c r="T72" s="39"/>
      <c r="U72" s="38"/>
      <c r="V72" s="38">
        <v>4.57600595651366e-6</v>
      </c>
      <c r="W72" s="37">
        <v>36674</v>
      </c>
      <c r="X72" s="38">
        <v>0.001</v>
      </c>
      <c r="Y72" s="37">
        <v>26403</v>
      </c>
      <c r="Z72" s="38">
        <v>0.389</v>
      </c>
    </row>
    <row r="73" ht="13.8" customHeight="1" spans="1:26">
      <c r="A73" s="35"/>
      <c r="B73" s="36" t="s">
        <v>95</v>
      </c>
      <c r="C73" s="37">
        <v>49576</v>
      </c>
      <c r="D73" s="37"/>
      <c r="E73" s="38"/>
      <c r="F73" s="37">
        <v>31839</v>
      </c>
      <c r="G73" s="38">
        <v>0.5571</v>
      </c>
      <c r="H73" s="38">
        <v>0.0001</v>
      </c>
      <c r="I73" s="39">
        <v>0.643788</v>
      </c>
      <c r="J73" s="39"/>
      <c r="K73" s="38"/>
      <c r="L73" s="39">
        <v>0.573544</v>
      </c>
      <c r="M73" s="38">
        <v>0.122474</v>
      </c>
      <c r="N73" s="38">
        <v>1.46235171499116e-6</v>
      </c>
      <c r="O73" s="37">
        <v>49576</v>
      </c>
      <c r="P73" s="37"/>
      <c r="Q73" s="38"/>
      <c r="R73" s="38">
        <v>0.0001</v>
      </c>
      <c r="S73" s="39">
        <v>0.643788</v>
      </c>
      <c r="T73" s="39"/>
      <c r="U73" s="38"/>
      <c r="V73" s="38">
        <v>1.46235171499116e-6</v>
      </c>
      <c r="W73" s="37">
        <v>12518</v>
      </c>
      <c r="X73" s="38">
        <v>0.0003</v>
      </c>
      <c r="Y73" s="37">
        <v>8361</v>
      </c>
      <c r="Z73" s="38">
        <v>0.4972</v>
      </c>
    </row>
    <row r="74" ht="13.8" customHeight="1" spans="1:26">
      <c r="A74" s="35"/>
      <c r="B74" s="36" t="s">
        <v>96</v>
      </c>
      <c r="C74" s="37">
        <v>135731</v>
      </c>
      <c r="D74" s="37"/>
      <c r="E74" s="38"/>
      <c r="F74" s="37">
        <v>254385</v>
      </c>
      <c r="G74" s="38">
        <v>-0.4664</v>
      </c>
      <c r="H74" s="38">
        <v>0.0002</v>
      </c>
      <c r="I74" s="39">
        <v>0.169916</v>
      </c>
      <c r="J74" s="39"/>
      <c r="K74" s="38"/>
      <c r="L74" s="39">
        <v>0.475063</v>
      </c>
      <c r="M74" s="38">
        <v>-0.64233</v>
      </c>
      <c r="N74" s="38">
        <v>3.85960834940133e-7</v>
      </c>
      <c r="O74" s="37">
        <v>135731</v>
      </c>
      <c r="P74" s="37"/>
      <c r="Q74" s="38"/>
      <c r="R74" s="38">
        <v>0.0002</v>
      </c>
      <c r="S74" s="39">
        <v>0.169916</v>
      </c>
      <c r="T74" s="39"/>
      <c r="U74" s="38"/>
      <c r="V74" s="38">
        <v>3.85960834940133e-7</v>
      </c>
      <c r="W74" s="37">
        <v>17874</v>
      </c>
      <c r="X74" s="38">
        <v>0.0005</v>
      </c>
      <c r="Y74" s="37">
        <v>27010</v>
      </c>
      <c r="Z74" s="38">
        <v>-0.3382</v>
      </c>
    </row>
    <row r="75" ht="13.8" customHeight="1" spans="1:26">
      <c r="A75" s="35"/>
      <c r="B75" s="36" t="s">
        <v>97</v>
      </c>
      <c r="C75" s="37">
        <v>421131</v>
      </c>
      <c r="D75" s="37"/>
      <c r="E75" s="38"/>
      <c r="F75" s="37">
        <v>737685</v>
      </c>
      <c r="G75" s="38">
        <v>-0.4291</v>
      </c>
      <c r="H75" s="38">
        <v>0.0008</v>
      </c>
      <c r="I75" s="39">
        <v>1.809894</v>
      </c>
      <c r="J75" s="39"/>
      <c r="K75" s="38"/>
      <c r="L75" s="39">
        <v>3.608739</v>
      </c>
      <c r="M75" s="38">
        <v>-0.498469</v>
      </c>
      <c r="N75" s="38">
        <v>4.1111384413071e-6</v>
      </c>
      <c r="O75" s="37">
        <v>421131</v>
      </c>
      <c r="P75" s="37"/>
      <c r="Q75" s="38"/>
      <c r="R75" s="38">
        <v>0.0008</v>
      </c>
      <c r="S75" s="39">
        <v>1.809894</v>
      </c>
      <c r="T75" s="39"/>
      <c r="U75" s="38"/>
      <c r="V75" s="38">
        <v>4.1111384413071e-6</v>
      </c>
      <c r="W75" s="37">
        <v>46529</v>
      </c>
      <c r="X75" s="38">
        <v>0.0013</v>
      </c>
      <c r="Y75" s="37">
        <v>47734</v>
      </c>
      <c r="Z75" s="38">
        <v>-0.0252</v>
      </c>
    </row>
    <row r="76" ht="13.8" customHeight="1" spans="1:26">
      <c r="A76" s="35"/>
      <c r="B76" s="36" t="s">
        <v>98</v>
      </c>
      <c r="C76" s="37">
        <v>6043122</v>
      </c>
      <c r="D76" s="37"/>
      <c r="E76" s="38"/>
      <c r="F76" s="37">
        <v>6929932</v>
      </c>
      <c r="G76" s="38">
        <v>-0.128</v>
      </c>
      <c r="H76" s="38">
        <v>0.0109</v>
      </c>
      <c r="I76" s="39">
        <v>38.658144</v>
      </c>
      <c r="J76" s="39"/>
      <c r="K76" s="38"/>
      <c r="L76" s="39">
        <v>59.152265</v>
      </c>
      <c r="M76" s="38">
        <v>-0.346464</v>
      </c>
      <c r="N76" s="38">
        <v>8.7811209865321e-5</v>
      </c>
      <c r="O76" s="37">
        <v>6043122</v>
      </c>
      <c r="P76" s="37"/>
      <c r="Q76" s="38"/>
      <c r="R76" s="38">
        <v>0.0109</v>
      </c>
      <c r="S76" s="39">
        <v>38.658144</v>
      </c>
      <c r="T76" s="39"/>
      <c r="U76" s="38"/>
      <c r="V76" s="38">
        <v>8.7811209865321e-5</v>
      </c>
      <c r="W76" s="37">
        <v>470738</v>
      </c>
      <c r="X76" s="38">
        <v>0.013</v>
      </c>
      <c r="Y76" s="37">
        <v>268682</v>
      </c>
      <c r="Z76" s="38">
        <v>0.752</v>
      </c>
    </row>
    <row r="77" ht="13.8" customHeight="1" spans="1:26">
      <c r="A77" s="35"/>
      <c r="B77" s="36" t="s">
        <v>99</v>
      </c>
      <c r="C77" s="37">
        <v>160647</v>
      </c>
      <c r="D77" s="37"/>
      <c r="E77" s="38"/>
      <c r="F77" s="37">
        <v>307493</v>
      </c>
      <c r="G77" s="38">
        <v>-0.4776</v>
      </c>
      <c r="H77" s="38">
        <v>0.0003</v>
      </c>
      <c r="I77" s="39">
        <v>0.262206</v>
      </c>
      <c r="J77" s="39"/>
      <c r="K77" s="38"/>
      <c r="L77" s="39">
        <v>0.731541</v>
      </c>
      <c r="M77" s="38">
        <v>-0.64157</v>
      </c>
      <c r="N77" s="38">
        <v>5.95595745464303e-7</v>
      </c>
      <c r="O77" s="37">
        <v>160647</v>
      </c>
      <c r="P77" s="37"/>
      <c r="Q77" s="38"/>
      <c r="R77" s="38">
        <v>0.0003</v>
      </c>
      <c r="S77" s="39">
        <v>0.262206</v>
      </c>
      <c r="T77" s="39"/>
      <c r="U77" s="38"/>
      <c r="V77" s="38">
        <v>5.95595745464303e-7</v>
      </c>
      <c r="W77" s="37">
        <v>23717</v>
      </c>
      <c r="X77" s="38">
        <v>0.0007</v>
      </c>
      <c r="Y77" s="37">
        <v>39223</v>
      </c>
      <c r="Z77" s="38">
        <v>-0.3953</v>
      </c>
    </row>
    <row r="78" ht="13.8" customHeight="1" spans="1:26">
      <c r="A78" s="35"/>
      <c r="B78" s="36" t="s">
        <v>100</v>
      </c>
      <c r="C78" s="37">
        <v>90193</v>
      </c>
      <c r="D78" s="37"/>
      <c r="E78" s="38"/>
      <c r="F78" s="37">
        <v>136173</v>
      </c>
      <c r="G78" s="38">
        <v>-0.3377</v>
      </c>
      <c r="H78" s="38">
        <v>0.0002</v>
      </c>
      <c r="I78" s="39">
        <v>0.166025</v>
      </c>
      <c r="J78" s="39"/>
      <c r="K78" s="38"/>
      <c r="L78" s="39">
        <v>0.34488</v>
      </c>
      <c r="M78" s="38">
        <v>-0.518601</v>
      </c>
      <c r="N78" s="38">
        <v>3.77122505361093e-7</v>
      </c>
      <c r="O78" s="37">
        <v>90193</v>
      </c>
      <c r="P78" s="37"/>
      <c r="Q78" s="38"/>
      <c r="R78" s="38">
        <v>0.0002</v>
      </c>
      <c r="S78" s="39">
        <v>0.166025</v>
      </c>
      <c r="T78" s="39"/>
      <c r="U78" s="38"/>
      <c r="V78" s="38">
        <v>3.77122505361093e-7</v>
      </c>
      <c r="W78" s="37">
        <v>17358</v>
      </c>
      <c r="X78" s="38">
        <v>0.0005</v>
      </c>
      <c r="Y78" s="37">
        <v>21041</v>
      </c>
      <c r="Z78" s="38">
        <v>-0.175</v>
      </c>
    </row>
    <row r="79" ht="13.8" customHeight="1" spans="1:26">
      <c r="A79" s="7"/>
      <c r="B79" s="8" t="s">
        <v>51</v>
      </c>
      <c r="C79" s="9">
        <v>189575911</v>
      </c>
      <c r="D79" s="9">
        <v>150869123</v>
      </c>
      <c r="E79" s="10">
        <v>0.2566</v>
      </c>
      <c r="F79" s="9">
        <v>266193693</v>
      </c>
      <c r="G79" s="10">
        <v>-0.2878</v>
      </c>
      <c r="H79" s="10">
        <v>0.3433</v>
      </c>
      <c r="I79" s="18">
        <v>64218.137202</v>
      </c>
      <c r="J79" s="18">
        <v>58841.661781</v>
      </c>
      <c r="K79" s="10">
        <v>0.091372</v>
      </c>
      <c r="L79" s="18">
        <v>92295.423166</v>
      </c>
      <c r="M79" s="10">
        <v>-0.304211</v>
      </c>
      <c r="N79" s="10">
        <v>0.145870229129593</v>
      </c>
      <c r="O79" s="9">
        <v>189575911</v>
      </c>
      <c r="P79" s="9">
        <v>150869123</v>
      </c>
      <c r="Q79" s="10">
        <v>0.2566</v>
      </c>
      <c r="R79" s="10">
        <v>0.3433</v>
      </c>
      <c r="S79" s="18">
        <v>64218.137202</v>
      </c>
      <c r="T79" s="18">
        <v>58841.661781</v>
      </c>
      <c r="U79" s="10">
        <v>0.091372</v>
      </c>
      <c r="V79" s="10">
        <v>0.145870229129593</v>
      </c>
      <c r="W79" s="9">
        <v>11288572</v>
      </c>
      <c r="X79" s="10">
        <v>0.3116</v>
      </c>
      <c r="Y79" s="9">
        <v>13541868</v>
      </c>
      <c r="Z79" s="10">
        <v>-0.1664</v>
      </c>
    </row>
    <row r="80" ht="13.8" customHeight="1" spans="1:26">
      <c r="A80" s="35" t="s">
        <v>101</v>
      </c>
      <c r="B80" s="36" t="s">
        <v>102</v>
      </c>
      <c r="C80" s="37">
        <v>2311868</v>
      </c>
      <c r="D80" s="37">
        <v>1873578</v>
      </c>
      <c r="E80" s="38">
        <v>0.2339</v>
      </c>
      <c r="F80" s="37">
        <v>3006074</v>
      </c>
      <c r="G80" s="38">
        <v>-0.2309</v>
      </c>
      <c r="H80" s="38">
        <v>0.0042</v>
      </c>
      <c r="I80" s="39">
        <v>1105.206139</v>
      </c>
      <c r="J80" s="39">
        <v>999.723959</v>
      </c>
      <c r="K80" s="38">
        <v>0.105511</v>
      </c>
      <c r="L80" s="39">
        <v>1473.937339</v>
      </c>
      <c r="M80" s="38">
        <v>-0.250167</v>
      </c>
      <c r="N80" s="38">
        <v>0.00251045389598037</v>
      </c>
      <c r="O80" s="37">
        <v>2311868</v>
      </c>
      <c r="P80" s="37">
        <v>1873578</v>
      </c>
      <c r="Q80" s="38">
        <v>0.2339</v>
      </c>
      <c r="R80" s="38">
        <v>0.0042</v>
      </c>
      <c r="S80" s="39">
        <v>1105.206139</v>
      </c>
      <c r="T80" s="39">
        <v>999.723959</v>
      </c>
      <c r="U80" s="38">
        <v>0.105511</v>
      </c>
      <c r="V80" s="38">
        <v>0.00251045389598037</v>
      </c>
      <c r="W80" s="37">
        <v>255101</v>
      </c>
      <c r="X80" s="38">
        <v>0.007</v>
      </c>
      <c r="Y80" s="37">
        <v>220255</v>
      </c>
      <c r="Z80" s="38">
        <v>0.15820753</v>
      </c>
    </row>
    <row r="81" ht="13.8" customHeight="1" spans="1:26">
      <c r="A81" s="35"/>
      <c r="B81" s="36" t="s">
        <v>103</v>
      </c>
      <c r="C81" s="37">
        <v>2999842</v>
      </c>
      <c r="D81" s="37">
        <v>1012658</v>
      </c>
      <c r="E81" s="38">
        <v>1.9623</v>
      </c>
      <c r="F81" s="37">
        <v>2628103</v>
      </c>
      <c r="G81" s="38">
        <v>0.1414</v>
      </c>
      <c r="H81" s="38">
        <v>0.0054</v>
      </c>
      <c r="I81" s="39">
        <v>1166.494454</v>
      </c>
      <c r="J81" s="39">
        <v>503.648108</v>
      </c>
      <c r="K81" s="38">
        <v>1.31609</v>
      </c>
      <c r="L81" s="39">
        <v>1136.261491</v>
      </c>
      <c r="M81" s="38">
        <v>0.026607</v>
      </c>
      <c r="N81" s="38">
        <v>0.00264966909189761</v>
      </c>
      <c r="O81" s="37">
        <v>2999842</v>
      </c>
      <c r="P81" s="37">
        <v>1012658</v>
      </c>
      <c r="Q81" s="38">
        <v>1.9623</v>
      </c>
      <c r="R81" s="38">
        <v>0.0054</v>
      </c>
      <c r="S81" s="39">
        <v>1166.494454</v>
      </c>
      <c r="T81" s="39">
        <v>503.648108</v>
      </c>
      <c r="U81" s="38">
        <v>1.31609</v>
      </c>
      <c r="V81" s="38">
        <v>0.00264966909189761</v>
      </c>
      <c r="W81" s="37">
        <v>127793</v>
      </c>
      <c r="X81" s="38">
        <v>0.0035</v>
      </c>
      <c r="Y81" s="37">
        <v>106832</v>
      </c>
      <c r="Z81" s="38">
        <v>0.19620526</v>
      </c>
    </row>
    <row r="82" ht="13.8" customHeight="1" spans="1:26">
      <c r="A82" s="35"/>
      <c r="B82" s="36" t="s">
        <v>104</v>
      </c>
      <c r="C82" s="37">
        <v>28864472</v>
      </c>
      <c r="D82" s="37">
        <v>13820763</v>
      </c>
      <c r="E82" s="38">
        <v>1.0885</v>
      </c>
      <c r="F82" s="37">
        <v>29713903</v>
      </c>
      <c r="G82" s="38">
        <v>-0.0286</v>
      </c>
      <c r="H82" s="38">
        <v>0.0523</v>
      </c>
      <c r="I82" s="39">
        <v>8972.866759</v>
      </c>
      <c r="J82" s="39">
        <v>5395.455624</v>
      </c>
      <c r="K82" s="38">
        <v>0.663042</v>
      </c>
      <c r="L82" s="39">
        <v>10549.703159</v>
      </c>
      <c r="M82" s="38">
        <v>-0.149467</v>
      </c>
      <c r="N82" s="38">
        <v>0.0203816894589692</v>
      </c>
      <c r="O82" s="37">
        <v>28864472</v>
      </c>
      <c r="P82" s="37">
        <v>13820763</v>
      </c>
      <c r="Q82" s="38">
        <v>1.0885</v>
      </c>
      <c r="R82" s="38">
        <v>0.0523</v>
      </c>
      <c r="S82" s="39">
        <v>8972.866759</v>
      </c>
      <c r="T82" s="39">
        <v>5395.455624</v>
      </c>
      <c r="U82" s="38">
        <v>0.663042</v>
      </c>
      <c r="V82" s="38">
        <v>0.0203816894589692</v>
      </c>
      <c r="W82" s="37">
        <v>2644892</v>
      </c>
      <c r="X82" s="38">
        <v>0.073</v>
      </c>
      <c r="Y82" s="37">
        <v>2612235</v>
      </c>
      <c r="Z82" s="38">
        <v>0.01250156</v>
      </c>
    </row>
    <row r="83" ht="13.8" customHeight="1" spans="1:26">
      <c r="A83" s="35"/>
      <c r="B83" s="36" t="s">
        <v>105</v>
      </c>
      <c r="C83" s="37">
        <v>13564522</v>
      </c>
      <c r="D83" s="37">
        <v>8618868</v>
      </c>
      <c r="E83" s="38">
        <v>0.5738</v>
      </c>
      <c r="F83" s="37">
        <v>14605601</v>
      </c>
      <c r="G83" s="38">
        <v>-0.0713</v>
      </c>
      <c r="H83" s="38">
        <v>0.0246</v>
      </c>
      <c r="I83" s="39">
        <v>3220.692048</v>
      </c>
      <c r="J83" s="39">
        <v>2468.538028</v>
      </c>
      <c r="K83" s="38">
        <v>0.304696</v>
      </c>
      <c r="L83" s="39">
        <v>3559.866825</v>
      </c>
      <c r="M83" s="38">
        <v>-0.095277</v>
      </c>
      <c r="N83" s="38">
        <v>0.00731573831735167</v>
      </c>
      <c r="O83" s="37">
        <v>13564522</v>
      </c>
      <c r="P83" s="37">
        <v>8618868</v>
      </c>
      <c r="Q83" s="38">
        <v>0.5738</v>
      </c>
      <c r="R83" s="38">
        <v>0.0246</v>
      </c>
      <c r="S83" s="39">
        <v>3220.692048</v>
      </c>
      <c r="T83" s="39">
        <v>2468.538028</v>
      </c>
      <c r="U83" s="38">
        <v>0.304696</v>
      </c>
      <c r="V83" s="38">
        <v>0.00731573831735167</v>
      </c>
      <c r="W83" s="37">
        <v>1449492</v>
      </c>
      <c r="X83" s="38">
        <v>0.04</v>
      </c>
      <c r="Y83" s="37">
        <v>1440650</v>
      </c>
      <c r="Z83" s="38">
        <v>0.00613751</v>
      </c>
    </row>
    <row r="84" ht="13.8" customHeight="1" spans="1:26">
      <c r="A84" s="35"/>
      <c r="B84" s="36" t="s">
        <v>106</v>
      </c>
      <c r="C84" s="37">
        <v>12239983</v>
      </c>
      <c r="D84" s="37">
        <v>8108625</v>
      </c>
      <c r="E84" s="38">
        <v>0.5095</v>
      </c>
      <c r="F84" s="37">
        <v>13347889</v>
      </c>
      <c r="G84" s="38">
        <v>-0.083</v>
      </c>
      <c r="H84" s="38">
        <v>0.0222</v>
      </c>
      <c r="I84" s="39">
        <v>9137.90313</v>
      </c>
      <c r="J84" s="39">
        <v>7037.178785</v>
      </c>
      <c r="K84" s="38">
        <v>0.298518</v>
      </c>
      <c r="L84" s="39">
        <v>10361.010323</v>
      </c>
      <c r="M84" s="38">
        <v>-0.118049</v>
      </c>
      <c r="N84" s="38">
        <v>0.0207565663131009</v>
      </c>
      <c r="O84" s="37">
        <v>12239983</v>
      </c>
      <c r="P84" s="37">
        <v>8108625</v>
      </c>
      <c r="Q84" s="38">
        <v>0.5095</v>
      </c>
      <c r="R84" s="38">
        <v>0.0222</v>
      </c>
      <c r="S84" s="39">
        <v>9137.90313</v>
      </c>
      <c r="T84" s="39">
        <v>7037.178785</v>
      </c>
      <c r="U84" s="38">
        <v>0.298518</v>
      </c>
      <c r="V84" s="38">
        <v>0.0207565663131009</v>
      </c>
      <c r="W84" s="37">
        <v>784396</v>
      </c>
      <c r="X84" s="38">
        <v>0.0216</v>
      </c>
      <c r="Y84" s="37">
        <v>862680</v>
      </c>
      <c r="Z84" s="38">
        <v>-0.09074512</v>
      </c>
    </row>
    <row r="85" ht="13.8" customHeight="1" spans="1:26">
      <c r="A85" s="35"/>
      <c r="B85" s="36" t="s">
        <v>107</v>
      </c>
      <c r="C85" s="37">
        <v>6135443</v>
      </c>
      <c r="D85" s="37">
        <v>6120908</v>
      </c>
      <c r="E85" s="38">
        <v>0.0024</v>
      </c>
      <c r="F85" s="37">
        <v>8205188</v>
      </c>
      <c r="G85" s="38">
        <v>-0.2522</v>
      </c>
      <c r="H85" s="38">
        <v>0.0111</v>
      </c>
      <c r="I85" s="39">
        <v>2504.95642</v>
      </c>
      <c r="J85" s="39">
        <v>2513.530998</v>
      </c>
      <c r="K85" s="38">
        <v>-0.003411</v>
      </c>
      <c r="L85" s="39">
        <v>3320.781742</v>
      </c>
      <c r="M85" s="38">
        <v>-0.245673</v>
      </c>
      <c r="N85" s="38">
        <v>0.00568995898768713</v>
      </c>
      <c r="O85" s="37">
        <v>6135443</v>
      </c>
      <c r="P85" s="37">
        <v>6120908</v>
      </c>
      <c r="Q85" s="38">
        <v>0.0024</v>
      </c>
      <c r="R85" s="38">
        <v>0.0111</v>
      </c>
      <c r="S85" s="39">
        <v>2504.95642</v>
      </c>
      <c r="T85" s="39">
        <v>2513.530998</v>
      </c>
      <c r="U85" s="38">
        <v>-0.003411</v>
      </c>
      <c r="V85" s="38">
        <v>0.00568995898768713</v>
      </c>
      <c r="W85" s="37">
        <v>434336</v>
      </c>
      <c r="X85" s="38">
        <v>0.012</v>
      </c>
      <c r="Y85" s="37">
        <v>561783</v>
      </c>
      <c r="Z85" s="38">
        <v>-0.22686162</v>
      </c>
    </row>
    <row r="86" ht="13.8" customHeight="1" spans="1:26">
      <c r="A86" s="35"/>
      <c r="B86" s="36" t="s">
        <v>108</v>
      </c>
      <c r="C86" s="37">
        <v>13835813</v>
      </c>
      <c r="D86" s="37">
        <v>12708927</v>
      </c>
      <c r="E86" s="38">
        <v>0.0887</v>
      </c>
      <c r="F86" s="37">
        <v>15223748</v>
      </c>
      <c r="G86" s="38">
        <v>-0.0912</v>
      </c>
      <c r="H86" s="38">
        <v>0.0251</v>
      </c>
      <c r="I86" s="39">
        <v>10045.236844</v>
      </c>
      <c r="J86" s="39">
        <v>10071.413407</v>
      </c>
      <c r="K86" s="38">
        <v>-0.002599</v>
      </c>
      <c r="L86" s="39">
        <v>10849.971566</v>
      </c>
      <c r="M86" s="38">
        <v>-0.074169</v>
      </c>
      <c r="N86" s="38">
        <v>0.0228175569074226</v>
      </c>
      <c r="O86" s="37">
        <v>13835813</v>
      </c>
      <c r="P86" s="37">
        <v>12708927</v>
      </c>
      <c r="Q86" s="38">
        <v>0.0887</v>
      </c>
      <c r="R86" s="38">
        <v>0.0251</v>
      </c>
      <c r="S86" s="39">
        <v>10045.236844</v>
      </c>
      <c r="T86" s="39">
        <v>10071.413407</v>
      </c>
      <c r="U86" s="38">
        <v>-0.002599</v>
      </c>
      <c r="V86" s="38">
        <v>0.0228175569074226</v>
      </c>
      <c r="W86" s="37">
        <v>556839</v>
      </c>
      <c r="X86" s="38">
        <v>0.0154</v>
      </c>
      <c r="Y86" s="37">
        <v>545180</v>
      </c>
      <c r="Z86" s="38">
        <v>0.0213856</v>
      </c>
    </row>
    <row r="87" ht="13.8" customHeight="1" spans="1:26">
      <c r="A87" s="35"/>
      <c r="B87" s="36" t="s">
        <v>109</v>
      </c>
      <c r="C87" s="37">
        <v>15701369</v>
      </c>
      <c r="D87" s="37">
        <v>16996943</v>
      </c>
      <c r="E87" s="38">
        <v>-0.0762</v>
      </c>
      <c r="F87" s="37">
        <v>23331774</v>
      </c>
      <c r="G87" s="38">
        <v>-0.327</v>
      </c>
      <c r="H87" s="38">
        <v>0.0284</v>
      </c>
      <c r="I87" s="39">
        <v>4601.457874</v>
      </c>
      <c r="J87" s="39">
        <v>5449.356088</v>
      </c>
      <c r="K87" s="38">
        <v>-0.155596</v>
      </c>
      <c r="L87" s="39">
        <v>6907.10538</v>
      </c>
      <c r="M87" s="38">
        <v>-0.333808</v>
      </c>
      <c r="N87" s="38">
        <v>0.0104521205948286</v>
      </c>
      <c r="O87" s="37">
        <v>15701369</v>
      </c>
      <c r="P87" s="37">
        <v>16996943</v>
      </c>
      <c r="Q87" s="38">
        <v>-0.0762</v>
      </c>
      <c r="R87" s="38">
        <v>0.0284</v>
      </c>
      <c r="S87" s="39">
        <v>4601.457874</v>
      </c>
      <c r="T87" s="39">
        <v>5449.356088</v>
      </c>
      <c r="U87" s="38">
        <v>-0.155596</v>
      </c>
      <c r="V87" s="38">
        <v>0.0104521205948286</v>
      </c>
      <c r="W87" s="37">
        <v>987494</v>
      </c>
      <c r="X87" s="38">
        <v>0.0273</v>
      </c>
      <c r="Y87" s="37">
        <v>1160896</v>
      </c>
      <c r="Z87" s="38">
        <v>-0.14936911</v>
      </c>
    </row>
    <row r="88" ht="13.8" customHeight="1" spans="1:26">
      <c r="A88" s="35"/>
      <c r="B88" s="36" t="s">
        <v>110</v>
      </c>
      <c r="C88" s="37">
        <v>519297</v>
      </c>
      <c r="D88" s="37">
        <v>489519</v>
      </c>
      <c r="E88" s="38">
        <v>0.0608</v>
      </c>
      <c r="F88" s="37">
        <v>790315</v>
      </c>
      <c r="G88" s="38">
        <v>-0.3429</v>
      </c>
      <c r="H88" s="38">
        <v>0.0009</v>
      </c>
      <c r="I88" s="39">
        <v>1271.925253</v>
      </c>
      <c r="J88" s="39">
        <v>1350.950064</v>
      </c>
      <c r="K88" s="38">
        <v>-0.058496</v>
      </c>
      <c r="L88" s="39">
        <v>2031.475409</v>
      </c>
      <c r="M88" s="38">
        <v>-0.373891</v>
      </c>
      <c r="N88" s="38">
        <v>0.00288915306757056</v>
      </c>
      <c r="O88" s="37">
        <v>519297</v>
      </c>
      <c r="P88" s="37">
        <v>489519</v>
      </c>
      <c r="Q88" s="38">
        <v>0.0608</v>
      </c>
      <c r="R88" s="38">
        <v>0.0009</v>
      </c>
      <c r="S88" s="39">
        <v>1271.925253</v>
      </c>
      <c r="T88" s="39">
        <v>1350.950064</v>
      </c>
      <c r="U88" s="38">
        <v>-0.058496</v>
      </c>
      <c r="V88" s="38">
        <v>0.00288915306757056</v>
      </c>
      <c r="W88" s="37">
        <v>30206</v>
      </c>
      <c r="X88" s="38">
        <v>0.0008</v>
      </c>
      <c r="Y88" s="37">
        <v>35934</v>
      </c>
      <c r="Z88" s="38">
        <v>-0.15940335</v>
      </c>
    </row>
    <row r="89" ht="13.8" customHeight="1" spans="1:26">
      <c r="A89" s="35"/>
      <c r="B89" s="36" t="s">
        <v>111</v>
      </c>
      <c r="C89" s="37">
        <v>2447914</v>
      </c>
      <c r="D89" s="37">
        <v>864130</v>
      </c>
      <c r="E89" s="38">
        <v>1.8328</v>
      </c>
      <c r="F89" s="37">
        <v>3710442</v>
      </c>
      <c r="G89" s="38">
        <v>-0.3403</v>
      </c>
      <c r="H89" s="38">
        <v>0.0044</v>
      </c>
      <c r="I89" s="39">
        <v>2671.795079</v>
      </c>
      <c r="J89" s="39">
        <v>957.247993</v>
      </c>
      <c r="K89" s="38">
        <v>1.791121</v>
      </c>
      <c r="L89" s="39">
        <v>4367.71623</v>
      </c>
      <c r="M89" s="38">
        <v>-0.388286</v>
      </c>
      <c r="N89" s="38">
        <v>0.00606892970338154</v>
      </c>
      <c r="O89" s="37">
        <v>2447914</v>
      </c>
      <c r="P89" s="37">
        <v>864130</v>
      </c>
      <c r="Q89" s="38">
        <v>1.8328</v>
      </c>
      <c r="R89" s="38">
        <v>0.0044</v>
      </c>
      <c r="S89" s="39">
        <v>2671.795079</v>
      </c>
      <c r="T89" s="39">
        <v>957.247993</v>
      </c>
      <c r="U89" s="38">
        <v>1.791121</v>
      </c>
      <c r="V89" s="38">
        <v>0.00606892970338154</v>
      </c>
      <c r="W89" s="37">
        <v>145440</v>
      </c>
      <c r="X89" s="38">
        <v>0.004</v>
      </c>
      <c r="Y89" s="37">
        <v>146346</v>
      </c>
      <c r="Z89" s="38">
        <v>-0.00619081</v>
      </c>
    </row>
    <row r="90" ht="13.8" customHeight="1" spans="1:26">
      <c r="A90" s="35"/>
      <c r="B90" s="36" t="s">
        <v>112</v>
      </c>
      <c r="C90" s="37">
        <v>8508134</v>
      </c>
      <c r="D90" s="37">
        <v>12557932</v>
      </c>
      <c r="E90" s="38">
        <v>-0.3225</v>
      </c>
      <c r="F90" s="37">
        <v>9027238</v>
      </c>
      <c r="G90" s="38">
        <v>-0.0575</v>
      </c>
      <c r="H90" s="38">
        <v>0.0154</v>
      </c>
      <c r="I90" s="39">
        <v>8189.892748</v>
      </c>
      <c r="J90" s="39">
        <v>10631.102449</v>
      </c>
      <c r="K90" s="38">
        <v>-0.229629</v>
      </c>
      <c r="L90" s="39">
        <v>8604.681909</v>
      </c>
      <c r="M90" s="38">
        <v>-0.048205</v>
      </c>
      <c r="N90" s="38">
        <v>0.0186031794715519</v>
      </c>
      <c r="O90" s="37">
        <v>8508134</v>
      </c>
      <c r="P90" s="37">
        <v>12557932</v>
      </c>
      <c r="Q90" s="38">
        <v>-0.3225</v>
      </c>
      <c r="R90" s="38">
        <v>0.0154</v>
      </c>
      <c r="S90" s="39">
        <v>8189.892748</v>
      </c>
      <c r="T90" s="39">
        <v>10631.102449</v>
      </c>
      <c r="U90" s="38">
        <v>-0.229629</v>
      </c>
      <c r="V90" s="38">
        <v>0.0186031794715519</v>
      </c>
      <c r="W90" s="37">
        <v>846867</v>
      </c>
      <c r="X90" s="38">
        <v>0.0234</v>
      </c>
      <c r="Y90" s="37">
        <v>927074</v>
      </c>
      <c r="Z90" s="38">
        <v>-0.08651629</v>
      </c>
    </row>
    <row r="91" ht="13.8" customHeight="1" spans="1:26">
      <c r="A91" s="35"/>
      <c r="B91" s="36" t="s">
        <v>113</v>
      </c>
      <c r="C91" s="37">
        <v>3933276</v>
      </c>
      <c r="D91" s="37">
        <v>1417909</v>
      </c>
      <c r="E91" s="38">
        <v>1.774</v>
      </c>
      <c r="F91" s="37">
        <v>2917725</v>
      </c>
      <c r="G91" s="38">
        <v>0.3481</v>
      </c>
      <c r="H91" s="38">
        <v>0.0071</v>
      </c>
      <c r="I91" s="39">
        <v>1332.754316</v>
      </c>
      <c r="J91" s="39">
        <v>614.424035</v>
      </c>
      <c r="K91" s="38">
        <v>1.169112</v>
      </c>
      <c r="L91" s="39">
        <v>1099.85206</v>
      </c>
      <c r="M91" s="38">
        <v>0.211758</v>
      </c>
      <c r="N91" s="38">
        <v>0.00302732508164873</v>
      </c>
      <c r="O91" s="37">
        <v>3933276</v>
      </c>
      <c r="P91" s="37">
        <v>1417909</v>
      </c>
      <c r="Q91" s="38">
        <v>1.774</v>
      </c>
      <c r="R91" s="38">
        <v>0.0071</v>
      </c>
      <c r="S91" s="39">
        <v>1332.754316</v>
      </c>
      <c r="T91" s="39">
        <v>614.424035</v>
      </c>
      <c r="U91" s="38">
        <v>1.169112</v>
      </c>
      <c r="V91" s="38">
        <v>0.00302732508164873</v>
      </c>
      <c r="W91" s="37">
        <v>300612</v>
      </c>
      <c r="X91" s="38">
        <v>0.0083</v>
      </c>
      <c r="Y91" s="37">
        <v>220577</v>
      </c>
      <c r="Z91" s="38">
        <v>0.36284381</v>
      </c>
    </row>
    <row r="92" ht="13.8" customHeight="1" spans="1:26">
      <c r="A92" s="35"/>
      <c r="B92" s="36" t="s">
        <v>114</v>
      </c>
      <c r="C92" s="37">
        <v>0</v>
      </c>
      <c r="D92" s="37">
        <v>0</v>
      </c>
      <c r="E92" s="38"/>
      <c r="F92" s="37">
        <v>0</v>
      </c>
      <c r="G92" s="38"/>
      <c r="H92" s="38">
        <v>0</v>
      </c>
      <c r="I92" s="39">
        <v>0</v>
      </c>
      <c r="J92" s="39">
        <v>0</v>
      </c>
      <c r="K92" s="38"/>
      <c r="L92" s="39">
        <v>0</v>
      </c>
      <c r="M92" s="38"/>
      <c r="N92" s="38">
        <v>0</v>
      </c>
      <c r="O92" s="37">
        <v>0</v>
      </c>
      <c r="P92" s="37">
        <v>0</v>
      </c>
      <c r="Q92" s="38"/>
      <c r="R92" s="38">
        <v>0</v>
      </c>
      <c r="S92" s="39">
        <v>0</v>
      </c>
      <c r="T92" s="39">
        <v>0</v>
      </c>
      <c r="U92" s="38"/>
      <c r="V92" s="38">
        <v>0</v>
      </c>
      <c r="W92" s="37">
        <v>0</v>
      </c>
      <c r="X92" s="38">
        <v>0</v>
      </c>
      <c r="Y92" s="37">
        <v>0</v>
      </c>
      <c r="Z92" s="38"/>
    </row>
    <row r="93" ht="13.8" customHeight="1" spans="1:26">
      <c r="A93" s="35"/>
      <c r="B93" s="36" t="s">
        <v>115</v>
      </c>
      <c r="C93" s="37">
        <v>1556270</v>
      </c>
      <c r="D93" s="37">
        <v>18032</v>
      </c>
      <c r="E93" s="38">
        <v>85.306</v>
      </c>
      <c r="F93" s="37">
        <v>42354</v>
      </c>
      <c r="G93" s="38">
        <v>35.7443</v>
      </c>
      <c r="H93" s="38">
        <v>0.0028</v>
      </c>
      <c r="I93" s="39">
        <v>210.705352</v>
      </c>
      <c r="J93" s="39">
        <v>2.29276</v>
      </c>
      <c r="K93" s="38">
        <v>90.900309</v>
      </c>
      <c r="L93" s="39">
        <v>5.457744</v>
      </c>
      <c r="M93" s="38">
        <v>37.606676</v>
      </c>
      <c r="N93" s="38">
        <v>0.000478613041645723</v>
      </c>
      <c r="O93" s="37">
        <v>1556270</v>
      </c>
      <c r="P93" s="37">
        <v>18032</v>
      </c>
      <c r="Q93" s="38">
        <v>85.306</v>
      </c>
      <c r="R93" s="38">
        <v>0.0028</v>
      </c>
      <c r="S93" s="39">
        <v>210.705352</v>
      </c>
      <c r="T93" s="39">
        <v>2.29276</v>
      </c>
      <c r="U93" s="38">
        <v>90.900309</v>
      </c>
      <c r="V93" s="38">
        <v>0.000478613041645723</v>
      </c>
      <c r="W93" s="37">
        <v>6045</v>
      </c>
      <c r="X93" s="38">
        <v>0.0002</v>
      </c>
      <c r="Y93" s="37">
        <v>575</v>
      </c>
      <c r="Z93" s="38">
        <v>9.51304348</v>
      </c>
    </row>
    <row r="94" ht="13.8" customHeight="1" spans="1:26">
      <c r="A94" s="35"/>
      <c r="B94" s="36" t="s">
        <v>116</v>
      </c>
      <c r="C94" s="37">
        <v>7083119</v>
      </c>
      <c r="D94" s="37">
        <v>7829077</v>
      </c>
      <c r="E94" s="38">
        <v>-0.0953</v>
      </c>
      <c r="F94" s="37">
        <v>10313539</v>
      </c>
      <c r="G94" s="38">
        <v>-0.3132</v>
      </c>
      <c r="H94" s="38">
        <v>0.0128</v>
      </c>
      <c r="I94" s="39">
        <v>2618.306568</v>
      </c>
      <c r="J94" s="39">
        <v>3077.439697</v>
      </c>
      <c r="K94" s="38">
        <v>-0.149193</v>
      </c>
      <c r="L94" s="39">
        <v>3862.467186</v>
      </c>
      <c r="M94" s="38">
        <v>-0.322116</v>
      </c>
      <c r="N94" s="38">
        <v>0.00594743160805641</v>
      </c>
      <c r="O94" s="37">
        <v>7083119</v>
      </c>
      <c r="P94" s="37">
        <v>7829077</v>
      </c>
      <c r="Q94" s="38">
        <v>-0.0953</v>
      </c>
      <c r="R94" s="38">
        <v>0.0128</v>
      </c>
      <c r="S94" s="39">
        <v>2618.306568</v>
      </c>
      <c r="T94" s="39">
        <v>3077.439697</v>
      </c>
      <c r="U94" s="38">
        <v>-0.149193</v>
      </c>
      <c r="V94" s="38">
        <v>0.00594743160805641</v>
      </c>
      <c r="W94" s="37">
        <v>454568</v>
      </c>
      <c r="X94" s="38">
        <v>0.0125</v>
      </c>
      <c r="Y94" s="37">
        <v>696170</v>
      </c>
      <c r="Z94" s="38">
        <v>-0.34704454</v>
      </c>
    </row>
    <row r="95" ht="13.8" customHeight="1" spans="1:26">
      <c r="A95" s="35"/>
      <c r="B95" s="36" t="s">
        <v>117</v>
      </c>
      <c r="C95" s="37">
        <v>4333599</v>
      </c>
      <c r="D95" s="37">
        <v>2819981</v>
      </c>
      <c r="E95" s="38">
        <v>0.5367</v>
      </c>
      <c r="F95" s="37">
        <v>4449907</v>
      </c>
      <c r="G95" s="38">
        <v>-0.0261</v>
      </c>
      <c r="H95" s="38">
        <v>0.0078</v>
      </c>
      <c r="I95" s="39">
        <v>1230.113782</v>
      </c>
      <c r="J95" s="39">
        <v>857.502292</v>
      </c>
      <c r="K95" s="38">
        <v>0.434531</v>
      </c>
      <c r="L95" s="39">
        <v>1262.127875</v>
      </c>
      <c r="M95" s="38">
        <v>-0.025365</v>
      </c>
      <c r="N95" s="38">
        <v>0.00279417913776269</v>
      </c>
      <c r="O95" s="37">
        <v>4333599</v>
      </c>
      <c r="P95" s="37">
        <v>2819981</v>
      </c>
      <c r="Q95" s="38">
        <v>0.5367</v>
      </c>
      <c r="R95" s="38">
        <v>0.0078</v>
      </c>
      <c r="S95" s="39">
        <v>1230.113782</v>
      </c>
      <c r="T95" s="39">
        <v>857.502292</v>
      </c>
      <c r="U95" s="38">
        <v>0.434531</v>
      </c>
      <c r="V95" s="38">
        <v>0.00279417913776269</v>
      </c>
      <c r="W95" s="37">
        <v>307922</v>
      </c>
      <c r="X95" s="38">
        <v>0.0085</v>
      </c>
      <c r="Y95" s="37">
        <v>299073</v>
      </c>
      <c r="Z95" s="38">
        <v>0.02958809</v>
      </c>
    </row>
    <row r="96" ht="13.8" customHeight="1" spans="1:26">
      <c r="A96" s="35"/>
      <c r="B96" s="36" t="s">
        <v>118</v>
      </c>
      <c r="C96" s="37">
        <v>16433803</v>
      </c>
      <c r="D96" s="37">
        <v>5575424</v>
      </c>
      <c r="E96" s="38">
        <v>1.9475</v>
      </c>
      <c r="F96" s="37">
        <v>9497359</v>
      </c>
      <c r="G96" s="38">
        <v>0.7304</v>
      </c>
      <c r="H96" s="38">
        <v>0.0298</v>
      </c>
      <c r="I96" s="39">
        <v>7624.493157</v>
      </c>
      <c r="J96" s="39">
        <v>2374.206727</v>
      </c>
      <c r="K96" s="38">
        <v>2.211386</v>
      </c>
      <c r="L96" s="39">
        <v>4119.430517</v>
      </c>
      <c r="M96" s="38">
        <v>0.850861</v>
      </c>
      <c r="N96" s="38">
        <v>0.0173188854779482</v>
      </c>
      <c r="O96" s="37">
        <v>16433803</v>
      </c>
      <c r="P96" s="37">
        <v>5575424</v>
      </c>
      <c r="Q96" s="38">
        <v>1.9475</v>
      </c>
      <c r="R96" s="38">
        <v>0.0298</v>
      </c>
      <c r="S96" s="39">
        <v>7624.493157</v>
      </c>
      <c r="T96" s="39">
        <v>2374.206727</v>
      </c>
      <c r="U96" s="38">
        <v>2.211386</v>
      </c>
      <c r="V96" s="38">
        <v>0.0173188854779482</v>
      </c>
      <c r="W96" s="37">
        <v>557325</v>
      </c>
      <c r="X96" s="38">
        <v>0.0154</v>
      </c>
      <c r="Y96" s="37">
        <v>586006</v>
      </c>
      <c r="Z96" s="38">
        <v>-0.04894318</v>
      </c>
    </row>
    <row r="97" ht="13.8" customHeight="1" spans="1:26">
      <c r="A97" s="35"/>
      <c r="B97" s="36" t="s">
        <v>119</v>
      </c>
      <c r="C97" s="37">
        <v>107886</v>
      </c>
      <c r="D97" s="37">
        <v>96073</v>
      </c>
      <c r="E97" s="38">
        <v>0.123</v>
      </c>
      <c r="F97" s="37">
        <v>239476</v>
      </c>
      <c r="G97" s="38">
        <v>-0.5495</v>
      </c>
      <c r="H97" s="38">
        <v>0.0002</v>
      </c>
      <c r="I97" s="39">
        <v>38.081082</v>
      </c>
      <c r="J97" s="39">
        <v>32.198328</v>
      </c>
      <c r="K97" s="38">
        <v>0.182704</v>
      </c>
      <c r="L97" s="39">
        <v>84.38407</v>
      </c>
      <c r="M97" s="38">
        <v>-0.548717</v>
      </c>
      <c r="N97" s="38">
        <v>8.65004249402273e-5</v>
      </c>
      <c r="O97" s="37">
        <v>107886</v>
      </c>
      <c r="P97" s="37">
        <v>96073</v>
      </c>
      <c r="Q97" s="38">
        <v>0.123</v>
      </c>
      <c r="R97" s="38">
        <v>0.0002</v>
      </c>
      <c r="S97" s="39">
        <v>38.081082</v>
      </c>
      <c r="T97" s="39">
        <v>32.198328</v>
      </c>
      <c r="U97" s="38">
        <v>0.182704</v>
      </c>
      <c r="V97" s="38">
        <v>8.65004249402273e-5</v>
      </c>
      <c r="W97" s="37">
        <v>19962</v>
      </c>
      <c r="X97" s="38">
        <v>0.0006</v>
      </c>
      <c r="Y97" s="37">
        <v>68746</v>
      </c>
      <c r="Z97" s="38">
        <v>-0.70962674</v>
      </c>
    </row>
    <row r="98" ht="13.8" customHeight="1" spans="1:26">
      <c r="A98" s="35"/>
      <c r="B98" s="36" t="s">
        <v>120</v>
      </c>
      <c r="C98" s="37">
        <v>12572813</v>
      </c>
      <c r="D98" s="37">
        <v>4605790</v>
      </c>
      <c r="E98" s="38">
        <v>1.7298</v>
      </c>
      <c r="F98" s="37">
        <v>12952759</v>
      </c>
      <c r="G98" s="38">
        <v>-0.0293</v>
      </c>
      <c r="H98" s="38">
        <v>0.0228</v>
      </c>
      <c r="I98" s="39">
        <v>5438.652763</v>
      </c>
      <c r="J98" s="39">
        <v>1971.212848</v>
      </c>
      <c r="K98" s="38">
        <v>1.759039</v>
      </c>
      <c r="L98" s="39">
        <v>5315.688613</v>
      </c>
      <c r="M98" s="38">
        <v>0.023132</v>
      </c>
      <c r="N98" s="38">
        <v>0.0123537922347333</v>
      </c>
      <c r="O98" s="37">
        <v>12572813</v>
      </c>
      <c r="P98" s="37">
        <v>4605790</v>
      </c>
      <c r="Q98" s="38">
        <v>1.7298</v>
      </c>
      <c r="R98" s="38">
        <v>0.0228</v>
      </c>
      <c r="S98" s="39">
        <v>5438.652763</v>
      </c>
      <c r="T98" s="39">
        <v>1971.212848</v>
      </c>
      <c r="U98" s="38">
        <v>1.759039</v>
      </c>
      <c r="V98" s="38">
        <v>0.0123537922347333</v>
      </c>
      <c r="W98" s="37">
        <v>452798</v>
      </c>
      <c r="X98" s="38">
        <v>0.0125</v>
      </c>
      <c r="Y98" s="37">
        <v>593073</v>
      </c>
      <c r="Z98" s="38">
        <v>-0.23652232</v>
      </c>
    </row>
    <row r="99" ht="13.8" customHeight="1" spans="1:26">
      <c r="A99" s="35"/>
      <c r="B99" s="36" t="s">
        <v>121</v>
      </c>
      <c r="C99" s="37">
        <v>5545554</v>
      </c>
      <c r="D99" s="37">
        <v>2214933</v>
      </c>
      <c r="E99" s="38">
        <v>1.5037</v>
      </c>
      <c r="F99" s="37">
        <v>5459598</v>
      </c>
      <c r="G99" s="38">
        <v>0.0157</v>
      </c>
      <c r="H99" s="38">
        <v>0.01</v>
      </c>
      <c r="I99" s="39">
        <v>4933.735653</v>
      </c>
      <c r="J99" s="39">
        <v>2005.805467</v>
      </c>
      <c r="K99" s="38">
        <v>1.459728</v>
      </c>
      <c r="L99" s="39">
        <v>5158.696934</v>
      </c>
      <c r="M99" s="38">
        <v>-0.043608</v>
      </c>
      <c r="N99" s="38">
        <v>0.0112068830010463</v>
      </c>
      <c r="O99" s="37">
        <v>5545554</v>
      </c>
      <c r="P99" s="37">
        <v>2214933</v>
      </c>
      <c r="Q99" s="38">
        <v>1.5037</v>
      </c>
      <c r="R99" s="38">
        <v>0.01</v>
      </c>
      <c r="S99" s="39">
        <v>4933.735653</v>
      </c>
      <c r="T99" s="39">
        <v>2005.805467</v>
      </c>
      <c r="U99" s="38">
        <v>1.459728</v>
      </c>
      <c r="V99" s="38">
        <v>0.0112068830010463</v>
      </c>
      <c r="W99" s="37">
        <v>150252</v>
      </c>
      <c r="X99" s="38">
        <v>0.0041</v>
      </c>
      <c r="Y99" s="37">
        <v>135300</v>
      </c>
      <c r="Z99" s="38">
        <v>0.11050998</v>
      </c>
    </row>
    <row r="100" ht="13.8" customHeight="1" spans="1:26">
      <c r="A100" s="35"/>
      <c r="B100" s="36" t="s">
        <v>122</v>
      </c>
      <c r="C100" s="37">
        <v>1812837</v>
      </c>
      <c r="D100" s="37">
        <v>523025</v>
      </c>
      <c r="E100" s="38">
        <v>2.4661</v>
      </c>
      <c r="F100" s="37">
        <v>2836689</v>
      </c>
      <c r="G100" s="38">
        <v>-0.3609</v>
      </c>
      <c r="H100" s="38">
        <v>0.0033</v>
      </c>
      <c r="I100" s="39">
        <v>4092.27065</v>
      </c>
      <c r="J100" s="39">
        <v>1311.266577</v>
      </c>
      <c r="K100" s="38">
        <v>2.120853</v>
      </c>
      <c r="L100" s="39">
        <v>6520.423994</v>
      </c>
      <c r="M100" s="38">
        <v>-0.372392</v>
      </c>
      <c r="N100" s="38">
        <v>0.00929551188160621</v>
      </c>
      <c r="O100" s="37">
        <v>1812837</v>
      </c>
      <c r="P100" s="37">
        <v>523025</v>
      </c>
      <c r="Q100" s="38">
        <v>2.4661</v>
      </c>
      <c r="R100" s="38">
        <v>0.0033</v>
      </c>
      <c r="S100" s="39">
        <v>4092.27065</v>
      </c>
      <c r="T100" s="39">
        <v>1311.266577</v>
      </c>
      <c r="U100" s="38">
        <v>2.120853</v>
      </c>
      <c r="V100" s="38">
        <v>0.00929551188160621</v>
      </c>
      <c r="W100" s="37">
        <v>173384</v>
      </c>
      <c r="X100" s="38">
        <v>0.0048</v>
      </c>
      <c r="Y100" s="37">
        <v>199718</v>
      </c>
      <c r="Z100" s="38">
        <v>-0.13185592</v>
      </c>
    </row>
    <row r="101" ht="13.8" customHeight="1" spans="1:26">
      <c r="A101" s="35"/>
      <c r="B101" s="36" t="s">
        <v>123</v>
      </c>
      <c r="C101" s="37">
        <v>5140975</v>
      </c>
      <c r="D101" s="37">
        <v>1831606</v>
      </c>
      <c r="E101" s="38">
        <v>1.8068</v>
      </c>
      <c r="F101" s="37">
        <v>2897717</v>
      </c>
      <c r="G101" s="38">
        <v>0.7741</v>
      </c>
      <c r="H101" s="38">
        <v>0.0093</v>
      </c>
      <c r="I101" s="39">
        <v>20.656434</v>
      </c>
      <c r="J101" s="39">
        <v>10.106558</v>
      </c>
      <c r="K101" s="38">
        <v>1.043864</v>
      </c>
      <c r="L101" s="39">
        <v>12.470062</v>
      </c>
      <c r="M101" s="38">
        <v>0.656482</v>
      </c>
      <c r="N101" s="38">
        <v>4.69206814751156e-5</v>
      </c>
      <c r="O101" s="37">
        <v>5140975</v>
      </c>
      <c r="P101" s="37">
        <v>1831606</v>
      </c>
      <c r="Q101" s="38">
        <v>1.8068</v>
      </c>
      <c r="R101" s="38">
        <v>0.0093</v>
      </c>
      <c r="S101" s="39">
        <v>20.656434</v>
      </c>
      <c r="T101" s="39">
        <v>10.106558</v>
      </c>
      <c r="U101" s="38">
        <v>1.043864</v>
      </c>
      <c r="V101" s="38">
        <v>4.69206814751156e-5</v>
      </c>
      <c r="W101" s="37">
        <v>845141</v>
      </c>
      <c r="X101" s="38">
        <v>0.0233</v>
      </c>
      <c r="Y101" s="37">
        <v>350910</v>
      </c>
      <c r="Z101" s="38">
        <v>1.40842666</v>
      </c>
    </row>
    <row r="102" ht="13.8" customHeight="1" spans="1:26">
      <c r="A102" s="35"/>
      <c r="B102" s="36" t="s">
        <v>124</v>
      </c>
      <c r="C102" s="37">
        <v>1658993</v>
      </c>
      <c r="D102" s="37">
        <v>1262301</v>
      </c>
      <c r="E102" s="38">
        <v>0.3143</v>
      </c>
      <c r="F102" s="37">
        <v>3350356</v>
      </c>
      <c r="G102" s="38">
        <v>-0.5048</v>
      </c>
      <c r="H102" s="38">
        <v>0.003</v>
      </c>
      <c r="I102" s="39">
        <v>2.916934</v>
      </c>
      <c r="J102" s="39">
        <v>3.02559</v>
      </c>
      <c r="K102" s="38">
        <v>-0.035912</v>
      </c>
      <c r="L102" s="39">
        <v>8.786305</v>
      </c>
      <c r="M102" s="38">
        <v>-0.668014</v>
      </c>
      <c r="N102" s="38">
        <v>6.62575791629547e-6</v>
      </c>
      <c r="O102" s="37">
        <v>1658993</v>
      </c>
      <c r="P102" s="37">
        <v>1262301</v>
      </c>
      <c r="Q102" s="38">
        <v>0.3143</v>
      </c>
      <c r="R102" s="38">
        <v>0.003</v>
      </c>
      <c r="S102" s="39">
        <v>2.916934</v>
      </c>
      <c r="T102" s="39">
        <v>3.02559</v>
      </c>
      <c r="U102" s="38">
        <v>-0.035912</v>
      </c>
      <c r="V102" s="38">
        <v>6.62575791629547e-6</v>
      </c>
      <c r="W102" s="37">
        <v>444559</v>
      </c>
      <c r="X102" s="38">
        <v>0.0123</v>
      </c>
      <c r="Y102" s="37">
        <v>396824</v>
      </c>
      <c r="Z102" s="38">
        <v>0.12029262</v>
      </c>
    </row>
    <row r="103" ht="13.8" customHeight="1" spans="1:26">
      <c r="A103" s="35"/>
      <c r="B103" s="36" t="s">
        <v>125</v>
      </c>
      <c r="C103" s="37">
        <v>6472944</v>
      </c>
      <c r="D103" s="37">
        <v>3258963</v>
      </c>
      <c r="E103" s="38">
        <v>0.9862</v>
      </c>
      <c r="F103" s="37">
        <v>8409823</v>
      </c>
      <c r="G103" s="38">
        <v>-0.2303</v>
      </c>
      <c r="H103" s="38">
        <v>0.0117</v>
      </c>
      <c r="I103" s="39">
        <v>73.630495</v>
      </c>
      <c r="J103" s="39">
        <v>36.863798</v>
      </c>
      <c r="K103" s="38">
        <v>0.997366</v>
      </c>
      <c r="L103" s="39">
        <v>101.086394</v>
      </c>
      <c r="M103" s="38">
        <v>-0.271608</v>
      </c>
      <c r="N103" s="38">
        <v>0.000167250213795377</v>
      </c>
      <c r="O103" s="37">
        <v>6472944</v>
      </c>
      <c r="P103" s="37">
        <v>3258963</v>
      </c>
      <c r="Q103" s="38">
        <v>0.9862</v>
      </c>
      <c r="R103" s="38">
        <v>0.0117</v>
      </c>
      <c r="S103" s="39">
        <v>73.630495</v>
      </c>
      <c r="T103" s="39">
        <v>36.863798</v>
      </c>
      <c r="U103" s="38">
        <v>0.997366</v>
      </c>
      <c r="V103" s="38">
        <v>0.000167250213795377</v>
      </c>
      <c r="W103" s="37">
        <v>563835</v>
      </c>
      <c r="X103" s="38">
        <v>0.0156</v>
      </c>
      <c r="Y103" s="37">
        <v>562628</v>
      </c>
      <c r="Z103" s="38">
        <v>0.00214529</v>
      </c>
    </row>
    <row r="104" ht="13.8" customHeight="1" spans="1:26">
      <c r="A104" s="35"/>
      <c r="B104" s="36" t="s">
        <v>126</v>
      </c>
      <c r="C104" s="37">
        <v>1563581</v>
      </c>
      <c r="D104" s="37">
        <v>457653</v>
      </c>
      <c r="E104" s="38">
        <v>2.4165</v>
      </c>
      <c r="F104" s="37">
        <v>1842282</v>
      </c>
      <c r="G104" s="38">
        <v>-0.1513</v>
      </c>
      <c r="H104" s="38">
        <v>0.0028</v>
      </c>
      <c r="I104" s="39">
        <v>7.429956</v>
      </c>
      <c r="J104" s="39">
        <v>2.753672</v>
      </c>
      <c r="K104" s="38">
        <v>1.698199</v>
      </c>
      <c r="L104" s="39">
        <v>10.531572</v>
      </c>
      <c r="M104" s="38">
        <v>-0.294506</v>
      </c>
      <c r="N104" s="38">
        <v>1.68769981716169e-5</v>
      </c>
      <c r="O104" s="37">
        <v>1563581</v>
      </c>
      <c r="P104" s="37">
        <v>457653</v>
      </c>
      <c r="Q104" s="38">
        <v>2.4165</v>
      </c>
      <c r="R104" s="38">
        <v>0.0028</v>
      </c>
      <c r="S104" s="39">
        <v>7.429956</v>
      </c>
      <c r="T104" s="39">
        <v>2.753672</v>
      </c>
      <c r="U104" s="38">
        <v>1.698199</v>
      </c>
      <c r="V104" s="38">
        <v>1.68769981716169e-5</v>
      </c>
      <c r="W104" s="37">
        <v>113622</v>
      </c>
      <c r="X104" s="38">
        <v>0.0031</v>
      </c>
      <c r="Y104" s="37">
        <v>65812</v>
      </c>
      <c r="Z104" s="38">
        <v>0.72646326</v>
      </c>
    </row>
    <row r="105" ht="13.8" customHeight="1" spans="1:26">
      <c r="A105" s="35"/>
      <c r="B105" s="36" t="s">
        <v>127</v>
      </c>
      <c r="C105" s="37">
        <v>87843</v>
      </c>
      <c r="D105" s="37">
        <v>146307</v>
      </c>
      <c r="E105" s="38">
        <v>-0.3996</v>
      </c>
      <c r="F105" s="37">
        <v>440600</v>
      </c>
      <c r="G105" s="38">
        <v>-0.8006</v>
      </c>
      <c r="H105" s="38">
        <v>0.0002</v>
      </c>
      <c r="I105" s="39">
        <v>0.401559</v>
      </c>
      <c r="J105" s="39">
        <v>0.793405</v>
      </c>
      <c r="K105" s="38">
        <v>-0.493879</v>
      </c>
      <c r="L105" s="39">
        <v>2.026367</v>
      </c>
      <c r="M105" s="38">
        <v>-0.801833</v>
      </c>
      <c r="N105" s="38">
        <v>9.12133330102667e-7</v>
      </c>
      <c r="O105" s="37">
        <v>87843</v>
      </c>
      <c r="P105" s="37">
        <v>146307</v>
      </c>
      <c r="Q105" s="38">
        <v>-0.3996</v>
      </c>
      <c r="R105" s="38">
        <v>0.0002</v>
      </c>
      <c r="S105" s="39">
        <v>0.401559</v>
      </c>
      <c r="T105" s="39">
        <v>0.793405</v>
      </c>
      <c r="U105" s="38">
        <v>-0.493879</v>
      </c>
      <c r="V105" s="38">
        <v>9.12133330102667e-7</v>
      </c>
      <c r="W105" s="37">
        <v>23612</v>
      </c>
      <c r="X105" s="38">
        <v>0.0007</v>
      </c>
      <c r="Y105" s="37">
        <v>19473</v>
      </c>
      <c r="Z105" s="38">
        <v>0.21255071</v>
      </c>
    </row>
    <row r="106" ht="13.8" customHeight="1" spans="1:26">
      <c r="A106" s="35"/>
      <c r="B106" s="36" t="s">
        <v>128</v>
      </c>
      <c r="C106" s="37">
        <v>92911</v>
      </c>
      <c r="D106" s="37">
        <v>140263</v>
      </c>
      <c r="E106" s="38">
        <v>-0.3376</v>
      </c>
      <c r="F106" s="37">
        <v>379657</v>
      </c>
      <c r="G106" s="38">
        <v>-0.7553</v>
      </c>
      <c r="H106" s="38">
        <v>0.0002</v>
      </c>
      <c r="I106" s="39">
        <v>0.367224</v>
      </c>
      <c r="J106" s="39">
        <v>0.736751</v>
      </c>
      <c r="K106" s="38">
        <v>-0.501563</v>
      </c>
      <c r="L106" s="39">
        <v>1.543751</v>
      </c>
      <c r="M106" s="38">
        <v>-0.762122</v>
      </c>
      <c r="N106" s="38">
        <v>8.34142056369355e-7</v>
      </c>
      <c r="O106" s="37">
        <v>92911</v>
      </c>
      <c r="P106" s="37">
        <v>140263</v>
      </c>
      <c r="Q106" s="38">
        <v>-0.3376</v>
      </c>
      <c r="R106" s="38">
        <v>0.0002</v>
      </c>
      <c r="S106" s="39">
        <v>0.367224</v>
      </c>
      <c r="T106" s="39">
        <v>0.736751</v>
      </c>
      <c r="U106" s="38">
        <v>-0.501563</v>
      </c>
      <c r="V106" s="38">
        <v>8.34142056369355e-7</v>
      </c>
      <c r="W106" s="37">
        <v>23595</v>
      </c>
      <c r="X106" s="38">
        <v>0.0007</v>
      </c>
      <c r="Y106" s="37">
        <v>24164</v>
      </c>
      <c r="Z106" s="38">
        <v>-0.02354743</v>
      </c>
    </row>
    <row r="107" ht="13.8" customHeight="1" spans="1:26">
      <c r="A107" s="35"/>
      <c r="B107" s="36" t="s">
        <v>129</v>
      </c>
      <c r="C107" s="37">
        <v>380298</v>
      </c>
      <c r="D107" s="37">
        <v>341853</v>
      </c>
      <c r="E107" s="38">
        <v>0.1125</v>
      </c>
      <c r="F107" s="37">
        <v>1870056</v>
      </c>
      <c r="G107" s="38">
        <v>-0.7966</v>
      </c>
      <c r="H107" s="38">
        <v>0.0007</v>
      </c>
      <c r="I107" s="39">
        <v>1.245897</v>
      </c>
      <c r="J107" s="39">
        <v>2.163371</v>
      </c>
      <c r="K107" s="38">
        <v>-0.424095</v>
      </c>
      <c r="L107" s="39">
        <v>7.026064</v>
      </c>
      <c r="M107" s="38">
        <v>-0.822675</v>
      </c>
      <c r="N107" s="38">
        <v>2.83003040543214e-6</v>
      </c>
      <c r="O107" s="37">
        <v>380298</v>
      </c>
      <c r="P107" s="37">
        <v>341853</v>
      </c>
      <c r="Q107" s="38">
        <v>0.1125</v>
      </c>
      <c r="R107" s="38">
        <v>0.0007</v>
      </c>
      <c r="S107" s="39">
        <v>1.245897</v>
      </c>
      <c r="T107" s="39">
        <v>2.163371</v>
      </c>
      <c r="U107" s="38">
        <v>-0.424095</v>
      </c>
      <c r="V107" s="38">
        <v>2.83003040543214e-6</v>
      </c>
      <c r="W107" s="37">
        <v>109788</v>
      </c>
      <c r="X107" s="38">
        <v>0.003</v>
      </c>
      <c r="Y107" s="37">
        <v>84209</v>
      </c>
      <c r="Z107" s="38">
        <v>0.30375613</v>
      </c>
    </row>
    <row r="108" ht="13.8" customHeight="1" spans="1:26">
      <c r="A108" s="35"/>
      <c r="B108" s="36" t="s">
        <v>130</v>
      </c>
      <c r="C108" s="37">
        <v>2278160</v>
      </c>
      <c r="D108" s="37">
        <v>1222053</v>
      </c>
      <c r="E108" s="38">
        <v>0.8642</v>
      </c>
      <c r="F108" s="37">
        <v>3220181</v>
      </c>
      <c r="G108" s="38">
        <v>-0.2925</v>
      </c>
      <c r="H108" s="38">
        <v>0.0041</v>
      </c>
      <c r="I108" s="39">
        <v>11.446708</v>
      </c>
      <c r="J108" s="39">
        <v>9.070601</v>
      </c>
      <c r="K108" s="38">
        <v>0.261957</v>
      </c>
      <c r="L108" s="39">
        <v>17.03387</v>
      </c>
      <c r="M108" s="38">
        <v>-0.328003</v>
      </c>
      <c r="N108" s="38">
        <v>2.6000970932672e-5</v>
      </c>
      <c r="O108" s="37">
        <v>2278160</v>
      </c>
      <c r="P108" s="37">
        <v>1222053</v>
      </c>
      <c r="Q108" s="38">
        <v>0.8642</v>
      </c>
      <c r="R108" s="38">
        <v>0.0041</v>
      </c>
      <c r="S108" s="39">
        <v>11.446708</v>
      </c>
      <c r="T108" s="39">
        <v>9.070601</v>
      </c>
      <c r="U108" s="38">
        <v>0.261957</v>
      </c>
      <c r="V108" s="38">
        <v>2.6000970932672e-5</v>
      </c>
      <c r="W108" s="37">
        <v>160421</v>
      </c>
      <c r="X108" s="38">
        <v>0.0044</v>
      </c>
      <c r="Y108" s="37">
        <v>141756</v>
      </c>
      <c r="Z108" s="38">
        <v>0.13166991</v>
      </c>
    </row>
    <row r="109" ht="13.8" customHeight="1" spans="1:26">
      <c r="A109" s="35"/>
      <c r="B109" s="36" t="s">
        <v>131</v>
      </c>
      <c r="C109" s="37">
        <v>536265</v>
      </c>
      <c r="D109" s="37">
        <v>265026</v>
      </c>
      <c r="E109" s="38">
        <v>1.0234</v>
      </c>
      <c r="F109" s="37">
        <v>651213</v>
      </c>
      <c r="G109" s="38">
        <v>-0.1765</v>
      </c>
      <c r="H109" s="38">
        <v>0.001</v>
      </c>
      <c r="I109" s="39">
        <v>1.08372</v>
      </c>
      <c r="J109" s="39">
        <v>0.861199</v>
      </c>
      <c r="K109" s="38">
        <v>0.258385</v>
      </c>
      <c r="L109" s="39">
        <v>2.033192</v>
      </c>
      <c r="M109" s="38">
        <v>-0.466986</v>
      </c>
      <c r="N109" s="38">
        <v>2.46164855600015e-6</v>
      </c>
      <c r="O109" s="37">
        <v>536265</v>
      </c>
      <c r="P109" s="37">
        <v>265026</v>
      </c>
      <c r="Q109" s="38">
        <v>1.0234</v>
      </c>
      <c r="R109" s="38">
        <v>0.001</v>
      </c>
      <c r="S109" s="39">
        <v>1.08372</v>
      </c>
      <c r="T109" s="39">
        <v>0.861199</v>
      </c>
      <c r="U109" s="38">
        <v>0.258385</v>
      </c>
      <c r="V109" s="38">
        <v>2.46164855600015e-6</v>
      </c>
      <c r="W109" s="37">
        <v>105177</v>
      </c>
      <c r="X109" s="38">
        <v>0.0029</v>
      </c>
      <c r="Y109" s="37">
        <v>63526</v>
      </c>
      <c r="Z109" s="38">
        <v>0.6556528</v>
      </c>
    </row>
    <row r="110" ht="13.8" customHeight="1" spans="1:26">
      <c r="A110" s="35"/>
      <c r="B110" s="36" t="s">
        <v>132</v>
      </c>
      <c r="C110" s="37">
        <v>866752</v>
      </c>
      <c r="D110" s="37">
        <v>425573</v>
      </c>
      <c r="E110" s="38">
        <v>1.0367</v>
      </c>
      <c r="F110" s="37">
        <v>1857894</v>
      </c>
      <c r="G110" s="38">
        <v>-0.5335</v>
      </c>
      <c r="H110" s="38">
        <v>0.0016</v>
      </c>
      <c r="I110" s="39">
        <v>2.077386</v>
      </c>
      <c r="J110" s="39">
        <v>0.915259</v>
      </c>
      <c r="K110" s="38">
        <v>1.269725</v>
      </c>
      <c r="L110" s="39">
        <v>6.369781</v>
      </c>
      <c r="M110" s="38">
        <v>-0.673869</v>
      </c>
      <c r="N110" s="38">
        <v>4.71874123127276e-6</v>
      </c>
      <c r="O110" s="37">
        <v>866752</v>
      </c>
      <c r="P110" s="37">
        <v>425573</v>
      </c>
      <c r="Q110" s="38">
        <v>1.0367</v>
      </c>
      <c r="R110" s="38">
        <v>0.0016</v>
      </c>
      <c r="S110" s="39">
        <v>2.077386</v>
      </c>
      <c r="T110" s="39">
        <v>0.915259</v>
      </c>
      <c r="U110" s="38">
        <v>1.269725</v>
      </c>
      <c r="V110" s="38">
        <v>4.71874123127276e-6</v>
      </c>
      <c r="W110" s="37">
        <v>59342</v>
      </c>
      <c r="X110" s="38">
        <v>0.0016</v>
      </c>
      <c r="Y110" s="37">
        <v>53668</v>
      </c>
      <c r="Z110" s="38">
        <v>0.10572408</v>
      </c>
    </row>
    <row r="111" ht="13.8" customHeight="1" spans="1:26">
      <c r="A111" s="35"/>
      <c r="B111" s="36" t="s">
        <v>133</v>
      </c>
      <c r="C111" s="37">
        <v>874126</v>
      </c>
      <c r="D111" s="37">
        <v>444298</v>
      </c>
      <c r="E111" s="38">
        <v>0.9674</v>
      </c>
      <c r="F111" s="37">
        <v>1561146</v>
      </c>
      <c r="G111" s="38">
        <v>-0.4401</v>
      </c>
      <c r="H111" s="38">
        <v>0.0016</v>
      </c>
      <c r="I111" s="39">
        <v>5.773786</v>
      </c>
      <c r="J111" s="39">
        <v>3.433456</v>
      </c>
      <c r="K111" s="38">
        <v>0.681625</v>
      </c>
      <c r="L111" s="39">
        <v>10.893706</v>
      </c>
      <c r="M111" s="38">
        <v>-0.469989</v>
      </c>
      <c r="N111" s="38">
        <v>1.31150407573486e-5</v>
      </c>
      <c r="O111" s="37">
        <v>874126</v>
      </c>
      <c r="P111" s="37">
        <v>444298</v>
      </c>
      <c r="Q111" s="38">
        <v>0.9674</v>
      </c>
      <c r="R111" s="38">
        <v>0.0016</v>
      </c>
      <c r="S111" s="39">
        <v>5.773786</v>
      </c>
      <c r="T111" s="39">
        <v>3.433456</v>
      </c>
      <c r="U111" s="38">
        <v>0.681625</v>
      </c>
      <c r="V111" s="38">
        <v>1.31150407573486e-5</v>
      </c>
      <c r="W111" s="37">
        <v>153839</v>
      </c>
      <c r="X111" s="38">
        <v>0.0042</v>
      </c>
      <c r="Y111" s="37">
        <v>70607</v>
      </c>
      <c r="Z111" s="38">
        <v>1.17880663</v>
      </c>
    </row>
    <row r="112" ht="13.8" customHeight="1" spans="1:26">
      <c r="A112" s="35"/>
      <c r="B112" s="36" t="s">
        <v>134</v>
      </c>
      <c r="C112" s="37">
        <v>2157847</v>
      </c>
      <c r="D112" s="37"/>
      <c r="E112" s="38"/>
      <c r="F112" s="37">
        <v>3959526</v>
      </c>
      <c r="G112" s="38">
        <v>-0.455</v>
      </c>
      <c r="H112" s="38">
        <v>0.0039</v>
      </c>
      <c r="I112" s="39">
        <v>4.844058</v>
      </c>
      <c r="J112" s="39"/>
      <c r="K112" s="38"/>
      <c r="L112" s="39">
        <v>11.211542</v>
      </c>
      <c r="M112" s="38">
        <v>-0.56794</v>
      </c>
      <c r="N112" s="38">
        <v>1.10031819850893e-5</v>
      </c>
      <c r="O112" s="37">
        <v>2157847</v>
      </c>
      <c r="P112" s="37"/>
      <c r="Q112" s="38"/>
      <c r="R112" s="38">
        <v>0.0039</v>
      </c>
      <c r="S112" s="39">
        <v>4.844058</v>
      </c>
      <c r="T112" s="39"/>
      <c r="U112" s="38"/>
      <c r="V112" s="38">
        <v>1.10031819850893e-5</v>
      </c>
      <c r="W112" s="37">
        <v>122972</v>
      </c>
      <c r="X112" s="38">
        <v>0.0034</v>
      </c>
      <c r="Y112" s="37">
        <v>115321</v>
      </c>
      <c r="Z112" s="38">
        <v>0.06634525</v>
      </c>
    </row>
    <row r="113" ht="13.8" customHeight="1" spans="1:26">
      <c r="A113" s="35"/>
      <c r="B113" s="36" t="s">
        <v>135</v>
      </c>
      <c r="C113" s="37">
        <v>801879</v>
      </c>
      <c r="D113" s="37"/>
      <c r="E113" s="38"/>
      <c r="F113" s="37">
        <v>977841</v>
      </c>
      <c r="G113" s="38">
        <v>-0.1799</v>
      </c>
      <c r="H113" s="38">
        <v>0.0015</v>
      </c>
      <c r="I113" s="39">
        <v>5.854208</v>
      </c>
      <c r="J113" s="39"/>
      <c r="K113" s="38"/>
      <c r="L113" s="39">
        <v>6.075253</v>
      </c>
      <c r="M113" s="38">
        <v>-0.036384</v>
      </c>
      <c r="N113" s="38">
        <v>1.32977177404906e-5</v>
      </c>
      <c r="O113" s="37">
        <v>801879</v>
      </c>
      <c r="P113" s="37"/>
      <c r="Q113" s="38"/>
      <c r="R113" s="38">
        <v>0.0015</v>
      </c>
      <c r="S113" s="39">
        <v>5.854208</v>
      </c>
      <c r="T113" s="39"/>
      <c r="U113" s="38"/>
      <c r="V113" s="38">
        <v>1.32977177404906e-5</v>
      </c>
      <c r="W113" s="37">
        <v>88123</v>
      </c>
      <c r="X113" s="38">
        <v>0.0024</v>
      </c>
      <c r="Y113" s="37">
        <v>67768</v>
      </c>
      <c r="Z113" s="38">
        <v>0.300363</v>
      </c>
    </row>
    <row r="114" ht="13.8" customHeight="1" spans="1:26">
      <c r="A114" s="7"/>
      <c r="B114" s="8" t="s">
        <v>51</v>
      </c>
      <c r="C114" s="9">
        <v>183420388</v>
      </c>
      <c r="D114" s="9">
        <v>118068991</v>
      </c>
      <c r="E114" s="10">
        <v>0.5535</v>
      </c>
      <c r="F114" s="9">
        <v>203717973</v>
      </c>
      <c r="G114" s="10">
        <v>-0.0996</v>
      </c>
      <c r="H114" s="10">
        <v>0.3321</v>
      </c>
      <c r="I114" s="18">
        <v>80545.268433</v>
      </c>
      <c r="J114" s="18">
        <v>59695.217892</v>
      </c>
      <c r="K114" s="10">
        <v>0.349275</v>
      </c>
      <c r="L114" s="18">
        <v>90788.128225</v>
      </c>
      <c r="M114" s="10">
        <v>-0.112822</v>
      </c>
      <c r="N114" s="10">
        <v>0.182956984950669</v>
      </c>
      <c r="O114" s="9">
        <v>183420388</v>
      </c>
      <c r="P114" s="9">
        <v>118068991</v>
      </c>
      <c r="Q114" s="10">
        <v>0.5535</v>
      </c>
      <c r="R114" s="10">
        <v>0.3321</v>
      </c>
      <c r="S114" s="18">
        <v>80545.268433</v>
      </c>
      <c r="T114" s="18">
        <v>59695.217892</v>
      </c>
      <c r="U114" s="10">
        <v>0.349275</v>
      </c>
      <c r="V114" s="10">
        <v>0.182956984950669</v>
      </c>
      <c r="W114" s="9">
        <v>13499750</v>
      </c>
      <c r="X114" s="10">
        <v>0.3726</v>
      </c>
      <c r="Y114" s="9">
        <v>13435769</v>
      </c>
      <c r="Z114" s="10">
        <v>0.00476199</v>
      </c>
    </row>
    <row r="115" ht="13.8" customHeight="1" spans="1:26">
      <c r="A115" s="35" t="s">
        <v>136</v>
      </c>
      <c r="B115" s="36" t="s">
        <v>137</v>
      </c>
      <c r="C115" s="37">
        <v>2915331</v>
      </c>
      <c r="D115" s="37">
        <v>1441547</v>
      </c>
      <c r="E115" s="38">
        <v>1.0224</v>
      </c>
      <c r="F115" s="37">
        <v>2329783</v>
      </c>
      <c r="G115" s="38">
        <v>0.2513</v>
      </c>
      <c r="H115" s="38">
        <v>0.0053</v>
      </c>
      <c r="I115" s="39">
        <v>28642.010521</v>
      </c>
      <c r="J115" s="39">
        <v>17637.120675</v>
      </c>
      <c r="K115" s="38">
        <v>0.623962</v>
      </c>
      <c r="L115" s="39">
        <v>23651.082444</v>
      </c>
      <c r="M115" s="38">
        <v>0.211023</v>
      </c>
      <c r="N115" s="38">
        <v>0.0650597606761531</v>
      </c>
      <c r="O115" s="37">
        <v>2915331</v>
      </c>
      <c r="P115" s="37">
        <v>1441547</v>
      </c>
      <c r="Q115" s="38">
        <v>1.0224</v>
      </c>
      <c r="R115" s="38">
        <v>0.0053</v>
      </c>
      <c r="S115" s="39">
        <v>28642.010521</v>
      </c>
      <c r="T115" s="39">
        <v>17637.120675</v>
      </c>
      <c r="U115" s="38">
        <v>0.623962</v>
      </c>
      <c r="V115" s="38">
        <v>0.0650597606761531</v>
      </c>
      <c r="W115" s="37">
        <v>269180</v>
      </c>
      <c r="X115" s="38">
        <v>0.0074</v>
      </c>
      <c r="Y115" s="37">
        <v>273503</v>
      </c>
      <c r="Z115" s="38">
        <v>-0.0158</v>
      </c>
    </row>
    <row r="116" ht="13.8" customHeight="1" spans="1:26">
      <c r="A116" s="35"/>
      <c r="B116" s="36" t="s">
        <v>138</v>
      </c>
      <c r="C116" s="37">
        <v>1270577</v>
      </c>
      <c r="D116" s="37">
        <v>793209</v>
      </c>
      <c r="E116" s="38">
        <v>0.6018</v>
      </c>
      <c r="F116" s="37">
        <v>1165659</v>
      </c>
      <c r="G116" s="38">
        <v>0.09</v>
      </c>
      <c r="H116" s="38">
        <v>0.0023</v>
      </c>
      <c r="I116" s="39">
        <v>13031.389746</v>
      </c>
      <c r="J116" s="39">
        <v>7999.803779</v>
      </c>
      <c r="K116" s="38">
        <v>0.628964</v>
      </c>
      <c r="L116" s="39">
        <v>11910.310857</v>
      </c>
      <c r="M116" s="38">
        <v>0.094127</v>
      </c>
      <c r="N116" s="38">
        <v>0.0296005441912265</v>
      </c>
      <c r="O116" s="37">
        <v>1270577</v>
      </c>
      <c r="P116" s="37">
        <v>793209</v>
      </c>
      <c r="Q116" s="38">
        <v>0.6018</v>
      </c>
      <c r="R116" s="38">
        <v>0.0023</v>
      </c>
      <c r="S116" s="39">
        <v>13031.389746</v>
      </c>
      <c r="T116" s="39">
        <v>7999.803779</v>
      </c>
      <c r="U116" s="38">
        <v>0.628964</v>
      </c>
      <c r="V116" s="38">
        <v>0.0296005441912265</v>
      </c>
      <c r="W116" s="37">
        <v>142600</v>
      </c>
      <c r="X116" s="38">
        <v>0.0039</v>
      </c>
      <c r="Y116" s="37">
        <v>118543</v>
      </c>
      <c r="Z116" s="38">
        <v>0.2029</v>
      </c>
    </row>
    <row r="117" ht="13.8" customHeight="1" spans="1:26">
      <c r="A117" s="35"/>
      <c r="B117" s="36" t="s">
        <v>139</v>
      </c>
      <c r="C117" s="37">
        <v>1562159</v>
      </c>
      <c r="D117" s="37">
        <v>1074524</v>
      </c>
      <c r="E117" s="38">
        <v>0.4538</v>
      </c>
      <c r="F117" s="37">
        <v>1340138</v>
      </c>
      <c r="G117" s="38">
        <v>0.1657</v>
      </c>
      <c r="H117" s="38">
        <v>0.0028</v>
      </c>
      <c r="I117" s="39">
        <v>16090.299169</v>
      </c>
      <c r="J117" s="39">
        <v>10743.43586</v>
      </c>
      <c r="K117" s="38">
        <v>0.497687</v>
      </c>
      <c r="L117" s="39">
        <v>13725.754271</v>
      </c>
      <c r="M117" s="38">
        <v>0.172271</v>
      </c>
      <c r="N117" s="38">
        <v>0.0365487964741623</v>
      </c>
      <c r="O117" s="37">
        <v>1562159</v>
      </c>
      <c r="P117" s="37">
        <v>1074524</v>
      </c>
      <c r="Q117" s="38">
        <v>0.4538</v>
      </c>
      <c r="R117" s="38">
        <v>0.0028</v>
      </c>
      <c r="S117" s="39">
        <v>16090.299169</v>
      </c>
      <c r="T117" s="39">
        <v>10743.43586</v>
      </c>
      <c r="U117" s="38">
        <v>0.497687</v>
      </c>
      <c r="V117" s="38">
        <v>0.0365487964741623</v>
      </c>
      <c r="W117" s="37">
        <v>209908</v>
      </c>
      <c r="X117" s="38">
        <v>0.0058</v>
      </c>
      <c r="Y117" s="37">
        <v>205045</v>
      </c>
      <c r="Z117" s="38">
        <v>0.0237</v>
      </c>
    </row>
    <row r="118" ht="13.8" customHeight="1" spans="1:26">
      <c r="A118" s="35"/>
      <c r="B118" s="36" t="s">
        <v>140</v>
      </c>
      <c r="C118" s="37">
        <v>1741087</v>
      </c>
      <c r="D118" s="37">
        <v>1015007</v>
      </c>
      <c r="E118" s="38">
        <v>0.7153</v>
      </c>
      <c r="F118" s="37">
        <v>1390989</v>
      </c>
      <c r="G118" s="38">
        <v>0.2517</v>
      </c>
      <c r="H118" s="38">
        <v>0.0032</v>
      </c>
      <c r="I118" s="39">
        <v>11770.654523</v>
      </c>
      <c r="J118" s="39">
        <v>8467.245744</v>
      </c>
      <c r="K118" s="38">
        <v>0.39014</v>
      </c>
      <c r="L118" s="39">
        <v>9532.278652</v>
      </c>
      <c r="M118" s="38">
        <v>0.234821</v>
      </c>
      <c r="N118" s="38">
        <v>0.0267368090555859</v>
      </c>
      <c r="O118" s="37">
        <v>1741087</v>
      </c>
      <c r="P118" s="37">
        <v>1015007</v>
      </c>
      <c r="Q118" s="38">
        <v>0.7153</v>
      </c>
      <c r="R118" s="38">
        <v>0.0032</v>
      </c>
      <c r="S118" s="39">
        <v>11770.654523</v>
      </c>
      <c r="T118" s="39">
        <v>8467.245744</v>
      </c>
      <c r="U118" s="38">
        <v>0.39014</v>
      </c>
      <c r="V118" s="38">
        <v>0.0267368090555859</v>
      </c>
      <c r="W118" s="37">
        <v>139858</v>
      </c>
      <c r="X118" s="38">
        <v>0.0039</v>
      </c>
      <c r="Y118" s="37">
        <v>146158</v>
      </c>
      <c r="Z118" s="38">
        <v>-0.0431</v>
      </c>
    </row>
    <row r="119" ht="13.8" customHeight="1" spans="1:26">
      <c r="A119" s="35"/>
      <c r="B119" s="36" t="s">
        <v>141</v>
      </c>
      <c r="C119" s="37">
        <v>2506556</v>
      </c>
      <c r="D119" s="37">
        <v>1074732</v>
      </c>
      <c r="E119" s="38">
        <v>1.3323</v>
      </c>
      <c r="F119" s="37">
        <v>1763789</v>
      </c>
      <c r="G119" s="38">
        <v>0.4211</v>
      </c>
      <c r="H119" s="38">
        <v>0.0045</v>
      </c>
      <c r="I119" s="39">
        <v>24935.287747</v>
      </c>
      <c r="J119" s="39">
        <v>13126.661983</v>
      </c>
      <c r="K119" s="38">
        <v>0.899591</v>
      </c>
      <c r="L119" s="39">
        <v>19101.466666</v>
      </c>
      <c r="M119" s="38">
        <v>0.305412</v>
      </c>
      <c r="N119" s="38">
        <v>0.0566400131730066</v>
      </c>
      <c r="O119" s="37">
        <v>2506556</v>
      </c>
      <c r="P119" s="37">
        <v>1074732</v>
      </c>
      <c r="Q119" s="38">
        <v>1.3323</v>
      </c>
      <c r="R119" s="38">
        <v>0.0045</v>
      </c>
      <c r="S119" s="39">
        <v>24935.287747</v>
      </c>
      <c r="T119" s="39">
        <v>13126.661983</v>
      </c>
      <c r="U119" s="38">
        <v>0.899591</v>
      </c>
      <c r="V119" s="38">
        <v>0.0566400131730066</v>
      </c>
      <c r="W119" s="37">
        <v>321208</v>
      </c>
      <c r="X119" s="38">
        <v>0.0089</v>
      </c>
      <c r="Y119" s="37">
        <v>291411</v>
      </c>
      <c r="Z119" s="38">
        <v>0.1023</v>
      </c>
    </row>
    <row r="120" ht="13.8" customHeight="1" spans="1:26">
      <c r="A120" s="35"/>
      <c r="B120" s="36" t="s">
        <v>142</v>
      </c>
      <c r="C120" s="37">
        <v>762745</v>
      </c>
      <c r="D120" s="37">
        <v>622666</v>
      </c>
      <c r="E120" s="38">
        <v>0.225</v>
      </c>
      <c r="F120" s="37">
        <v>873504</v>
      </c>
      <c r="G120" s="38">
        <v>-0.1268</v>
      </c>
      <c r="H120" s="38">
        <v>0.0014</v>
      </c>
      <c r="I120" s="39">
        <v>15443.76855</v>
      </c>
      <c r="J120" s="39">
        <v>12557.94593</v>
      </c>
      <c r="K120" s="38">
        <v>0.229801</v>
      </c>
      <c r="L120" s="39">
        <v>17666.360276</v>
      </c>
      <c r="M120" s="38">
        <v>-0.125809</v>
      </c>
      <c r="N120" s="38">
        <v>0.0350802149543313</v>
      </c>
      <c r="O120" s="37">
        <v>762745</v>
      </c>
      <c r="P120" s="37">
        <v>622666</v>
      </c>
      <c r="Q120" s="38">
        <v>0.225</v>
      </c>
      <c r="R120" s="38">
        <v>0.0014</v>
      </c>
      <c r="S120" s="39">
        <v>15443.76855</v>
      </c>
      <c r="T120" s="39">
        <v>12557.94593</v>
      </c>
      <c r="U120" s="38">
        <v>0.229801</v>
      </c>
      <c r="V120" s="38">
        <v>0.0350802149543313</v>
      </c>
      <c r="W120" s="37">
        <v>80037</v>
      </c>
      <c r="X120" s="38">
        <v>0.0022</v>
      </c>
      <c r="Y120" s="37">
        <v>71532</v>
      </c>
      <c r="Z120" s="38">
        <v>0.1189</v>
      </c>
    </row>
    <row r="121" ht="13.8" customHeight="1" spans="1:26">
      <c r="A121" s="35"/>
      <c r="B121" s="36" t="s">
        <v>143</v>
      </c>
      <c r="C121" s="37">
        <v>3168670</v>
      </c>
      <c r="D121" s="37">
        <v>691599</v>
      </c>
      <c r="E121" s="38">
        <v>3.5817</v>
      </c>
      <c r="F121" s="37">
        <v>1773017</v>
      </c>
      <c r="G121" s="38">
        <v>0.7872</v>
      </c>
      <c r="H121" s="38">
        <v>0.0057</v>
      </c>
      <c r="I121" s="39">
        <v>33027.514194</v>
      </c>
      <c r="J121" s="39">
        <v>9084.337752</v>
      </c>
      <c r="K121" s="38">
        <v>2.635655</v>
      </c>
      <c r="L121" s="39">
        <v>20810.024454</v>
      </c>
      <c r="M121" s="38">
        <v>0.587096</v>
      </c>
      <c r="N121" s="38">
        <v>0.0750213455725966</v>
      </c>
      <c r="O121" s="37">
        <v>3168670</v>
      </c>
      <c r="P121" s="37">
        <v>691599</v>
      </c>
      <c r="Q121" s="38">
        <v>3.5817</v>
      </c>
      <c r="R121" s="38">
        <v>0.0057</v>
      </c>
      <c r="S121" s="39">
        <v>33027.514194</v>
      </c>
      <c r="T121" s="39">
        <v>9084.337752</v>
      </c>
      <c r="U121" s="38">
        <v>2.635655</v>
      </c>
      <c r="V121" s="38">
        <v>0.0750213455725966</v>
      </c>
      <c r="W121" s="37">
        <v>305219</v>
      </c>
      <c r="X121" s="38">
        <v>0.0084</v>
      </c>
      <c r="Y121" s="37">
        <v>251461</v>
      </c>
      <c r="Z121" s="38">
        <v>0.2138</v>
      </c>
    </row>
    <row r="122" ht="13.8" customHeight="1" spans="1:26">
      <c r="A122" s="35"/>
      <c r="B122" s="36" t="s">
        <v>144</v>
      </c>
      <c r="C122" s="37">
        <v>612597</v>
      </c>
      <c r="D122" s="37"/>
      <c r="E122" s="38"/>
      <c r="F122" s="37">
        <v>443472</v>
      </c>
      <c r="G122" s="38">
        <v>0.3814</v>
      </c>
      <c r="H122" s="38">
        <v>0.0011</v>
      </c>
      <c r="I122" s="39">
        <v>6308.185573</v>
      </c>
      <c r="J122" s="39"/>
      <c r="K122" s="38"/>
      <c r="L122" s="39">
        <v>4462.490102</v>
      </c>
      <c r="M122" s="38">
        <v>0.413602</v>
      </c>
      <c r="N122" s="38">
        <v>0.014328918822903</v>
      </c>
      <c r="O122" s="37">
        <v>612597</v>
      </c>
      <c r="P122" s="37"/>
      <c r="Q122" s="38"/>
      <c r="R122" s="38">
        <v>0.0011</v>
      </c>
      <c r="S122" s="39">
        <v>6308.185573</v>
      </c>
      <c r="T122" s="39"/>
      <c r="U122" s="38"/>
      <c r="V122" s="38">
        <v>0.014328918822903</v>
      </c>
      <c r="W122" s="37">
        <v>59832</v>
      </c>
      <c r="X122" s="38">
        <v>0.0017</v>
      </c>
      <c r="Y122" s="37">
        <v>48512</v>
      </c>
      <c r="Z122" s="38">
        <v>0.2333</v>
      </c>
    </row>
    <row r="123" ht="13.8" customHeight="1" spans="1:26">
      <c r="A123" s="35"/>
      <c r="B123" s="36" t="s">
        <v>145</v>
      </c>
      <c r="C123" s="37">
        <v>3006391</v>
      </c>
      <c r="D123" s="37">
        <v>1581329</v>
      </c>
      <c r="E123" s="38">
        <v>0.9012</v>
      </c>
      <c r="F123" s="37">
        <v>2303147</v>
      </c>
      <c r="G123" s="38">
        <v>0.3053</v>
      </c>
      <c r="H123" s="38">
        <v>0.0054</v>
      </c>
      <c r="I123" s="39">
        <v>141.414597</v>
      </c>
      <c r="J123" s="39">
        <v>85.396718</v>
      </c>
      <c r="K123" s="38">
        <v>0.655972</v>
      </c>
      <c r="L123" s="39">
        <v>119.345583</v>
      </c>
      <c r="M123" s="38">
        <v>0.184917</v>
      </c>
      <c r="N123" s="38">
        <v>0.000321220461468269</v>
      </c>
      <c r="O123" s="37">
        <v>3006391</v>
      </c>
      <c r="P123" s="37">
        <v>1581329</v>
      </c>
      <c r="Q123" s="38">
        <v>0.9012</v>
      </c>
      <c r="R123" s="38">
        <v>0.0054</v>
      </c>
      <c r="S123" s="39">
        <v>141.414597</v>
      </c>
      <c r="T123" s="39">
        <v>85.396718</v>
      </c>
      <c r="U123" s="38">
        <v>0.655972</v>
      </c>
      <c r="V123" s="38">
        <v>0.000321220461468269</v>
      </c>
      <c r="W123" s="37">
        <v>189413</v>
      </c>
      <c r="X123" s="38">
        <v>0.0052</v>
      </c>
      <c r="Y123" s="37">
        <v>200244</v>
      </c>
      <c r="Z123" s="38">
        <v>-0.0541</v>
      </c>
    </row>
    <row r="124" ht="13.8" customHeight="1" spans="1:26">
      <c r="A124" s="35"/>
      <c r="B124" s="36" t="s">
        <v>146</v>
      </c>
      <c r="C124" s="37">
        <v>3545763</v>
      </c>
      <c r="D124" s="37">
        <v>808288</v>
      </c>
      <c r="E124" s="38">
        <v>3.3868</v>
      </c>
      <c r="F124" s="37">
        <v>1980504</v>
      </c>
      <c r="G124" s="38">
        <v>0.7903</v>
      </c>
      <c r="H124" s="38">
        <v>0.0064</v>
      </c>
      <c r="I124" s="39">
        <v>318.044082</v>
      </c>
      <c r="J124" s="39">
        <v>53.258826</v>
      </c>
      <c r="K124" s="38">
        <v>4.971669</v>
      </c>
      <c r="L124" s="39">
        <v>135.591533</v>
      </c>
      <c r="M124" s="38">
        <v>1.345604</v>
      </c>
      <c r="N124" s="38">
        <v>0.000722430844867394</v>
      </c>
      <c r="O124" s="37">
        <v>3545763</v>
      </c>
      <c r="P124" s="37">
        <v>808288</v>
      </c>
      <c r="Q124" s="38">
        <v>3.3868</v>
      </c>
      <c r="R124" s="38">
        <v>0.0064</v>
      </c>
      <c r="S124" s="39">
        <v>318.044082</v>
      </c>
      <c r="T124" s="39">
        <v>53.258826</v>
      </c>
      <c r="U124" s="38">
        <v>4.971669</v>
      </c>
      <c r="V124" s="38">
        <v>0.000722430844867394</v>
      </c>
      <c r="W124" s="37">
        <v>221073</v>
      </c>
      <c r="X124" s="38">
        <v>0.0061</v>
      </c>
      <c r="Y124" s="37">
        <v>153484</v>
      </c>
      <c r="Z124" s="38">
        <v>0.4404</v>
      </c>
    </row>
    <row r="125" ht="13.8" customHeight="1" spans="1:26">
      <c r="A125" s="35"/>
      <c r="B125" s="36" t="s">
        <v>147</v>
      </c>
      <c r="C125" s="37">
        <v>1471660</v>
      </c>
      <c r="D125" s="37">
        <v>586406</v>
      </c>
      <c r="E125" s="38">
        <v>1.5096</v>
      </c>
      <c r="F125" s="37">
        <v>1147728</v>
      </c>
      <c r="G125" s="38">
        <v>0.2822</v>
      </c>
      <c r="H125" s="38">
        <v>0.0027</v>
      </c>
      <c r="I125" s="39">
        <v>45.30467</v>
      </c>
      <c r="J125" s="39">
        <v>18.764514</v>
      </c>
      <c r="K125" s="38">
        <v>1.41438</v>
      </c>
      <c r="L125" s="39">
        <v>36.921843</v>
      </c>
      <c r="M125" s="38">
        <v>0.227042</v>
      </c>
      <c r="N125" s="38">
        <v>0.000102908662279522</v>
      </c>
      <c r="O125" s="37">
        <v>1471660</v>
      </c>
      <c r="P125" s="37">
        <v>586406</v>
      </c>
      <c r="Q125" s="38">
        <v>1.5096</v>
      </c>
      <c r="R125" s="38">
        <v>0.0027</v>
      </c>
      <c r="S125" s="39">
        <v>45.30467</v>
      </c>
      <c r="T125" s="39">
        <v>18.764514</v>
      </c>
      <c r="U125" s="38">
        <v>1.41438</v>
      </c>
      <c r="V125" s="38">
        <v>0.000102908662279522</v>
      </c>
      <c r="W125" s="37">
        <v>86530</v>
      </c>
      <c r="X125" s="38">
        <v>0.0024</v>
      </c>
      <c r="Y125" s="37">
        <v>92835</v>
      </c>
      <c r="Z125" s="38">
        <v>-0.0679</v>
      </c>
    </row>
    <row r="126" ht="13.8" customHeight="1" spans="1:26">
      <c r="A126" s="7"/>
      <c r="B126" s="8" t="s">
        <v>51</v>
      </c>
      <c r="C126" s="9">
        <v>22563536</v>
      </c>
      <c r="D126" s="9">
        <v>9689307</v>
      </c>
      <c r="E126" s="10">
        <v>1.3287</v>
      </c>
      <c r="F126" s="9">
        <v>16511730</v>
      </c>
      <c r="G126" s="10">
        <v>0.3665</v>
      </c>
      <c r="H126" s="10">
        <v>0.0409</v>
      </c>
      <c r="I126" s="18">
        <v>149753.873373</v>
      </c>
      <c r="J126" s="18">
        <v>79773.97178</v>
      </c>
      <c r="K126" s="10">
        <v>0.877227</v>
      </c>
      <c r="L126" s="18">
        <v>121151.626679</v>
      </c>
      <c r="M126" s="10">
        <v>0.236086</v>
      </c>
      <c r="N126" s="10">
        <v>0.340162962890852</v>
      </c>
      <c r="O126" s="9">
        <v>22563536</v>
      </c>
      <c r="P126" s="9">
        <v>9689307</v>
      </c>
      <c r="Q126" s="10">
        <v>1.3287</v>
      </c>
      <c r="R126" s="10">
        <v>0.0409</v>
      </c>
      <c r="S126" s="18">
        <v>149753.873373</v>
      </c>
      <c r="T126" s="18">
        <v>79773.97178</v>
      </c>
      <c r="U126" s="10">
        <v>0.877227</v>
      </c>
      <c r="V126" s="10">
        <v>0.340162962890852</v>
      </c>
      <c r="W126" s="9">
        <v>2024858</v>
      </c>
      <c r="X126" s="10">
        <v>0.0559</v>
      </c>
      <c r="Y126" s="9">
        <v>1852728</v>
      </c>
      <c r="Z126" s="10">
        <v>0.0929</v>
      </c>
    </row>
    <row r="127" ht="13.8" customHeight="1" spans="1:26">
      <c r="A127" s="35" t="s">
        <v>148</v>
      </c>
      <c r="B127" s="36" t="s">
        <v>149</v>
      </c>
      <c r="C127" s="37">
        <v>2674203</v>
      </c>
      <c r="D127" s="37">
        <v>540021</v>
      </c>
      <c r="E127" s="38">
        <v>3.952</v>
      </c>
      <c r="F127" s="37">
        <v>2350938</v>
      </c>
      <c r="G127" s="38">
        <v>0.1375</v>
      </c>
      <c r="H127" s="38">
        <v>0.0048</v>
      </c>
      <c r="I127" s="39">
        <v>1814.935039</v>
      </c>
      <c r="J127" s="39">
        <v>481.182727</v>
      </c>
      <c r="K127" s="38">
        <v>2.771821</v>
      </c>
      <c r="L127" s="39">
        <v>1645.486545</v>
      </c>
      <c r="M127" s="38">
        <v>0.102978</v>
      </c>
      <c r="N127" s="38">
        <v>0.00412258906173958</v>
      </c>
      <c r="O127" s="37">
        <v>2674203</v>
      </c>
      <c r="P127" s="37">
        <v>540021</v>
      </c>
      <c r="Q127" s="38">
        <v>3.952</v>
      </c>
      <c r="R127" s="38">
        <v>0.0048</v>
      </c>
      <c r="S127" s="39">
        <v>1814.935039</v>
      </c>
      <c r="T127" s="39">
        <v>481.182727</v>
      </c>
      <c r="U127" s="38">
        <v>2.771821</v>
      </c>
      <c r="V127" s="38">
        <v>0.00412258906173958</v>
      </c>
      <c r="W127" s="37">
        <v>252537</v>
      </c>
      <c r="X127" s="38">
        <v>0.007</v>
      </c>
      <c r="Y127" s="37">
        <v>107464</v>
      </c>
      <c r="Z127" s="38">
        <v>0.2766</v>
      </c>
    </row>
    <row r="128" ht="13.8" customHeight="1" spans="1:26">
      <c r="A128" s="35"/>
      <c r="B128" s="36" t="s">
        <v>150</v>
      </c>
      <c r="C128" s="37">
        <v>3150550</v>
      </c>
      <c r="D128" s="37"/>
      <c r="E128" s="38"/>
      <c r="F128" s="37">
        <v>13196462</v>
      </c>
      <c r="G128" s="38">
        <v>-0.7613</v>
      </c>
      <c r="H128" s="38">
        <v>0.0057</v>
      </c>
      <c r="I128" s="39">
        <v>3201.980571</v>
      </c>
      <c r="J128" s="39"/>
      <c r="K128" s="38"/>
      <c r="L128" s="39">
        <v>13084.205645</v>
      </c>
      <c r="M128" s="38">
        <v>-0.755279</v>
      </c>
      <c r="N128" s="38">
        <v>0.00727323556725231</v>
      </c>
      <c r="O128" s="37">
        <v>3150550</v>
      </c>
      <c r="P128" s="37"/>
      <c r="Q128" s="38"/>
      <c r="R128" s="38">
        <v>0.0057</v>
      </c>
      <c r="S128" s="39">
        <v>3201.980571</v>
      </c>
      <c r="T128" s="39"/>
      <c r="U128" s="38"/>
      <c r="V128" s="38">
        <v>0.00727323556725231</v>
      </c>
      <c r="W128" s="37">
        <v>137188</v>
      </c>
      <c r="X128" s="38">
        <v>0.0038</v>
      </c>
      <c r="Y128" s="37">
        <v>275608</v>
      </c>
      <c r="Z128" s="38">
        <v>-0.0837</v>
      </c>
    </row>
    <row r="129" ht="13.8" customHeight="1" spans="1:26">
      <c r="A129" s="35"/>
      <c r="B129" s="36" t="s">
        <v>151</v>
      </c>
      <c r="C129" s="37">
        <v>402767</v>
      </c>
      <c r="D129" s="37">
        <v>46535</v>
      </c>
      <c r="E129" s="38">
        <v>7.6551</v>
      </c>
      <c r="F129" s="37">
        <v>489138</v>
      </c>
      <c r="G129" s="38">
        <v>-0.1766</v>
      </c>
      <c r="H129" s="38">
        <v>0.0007</v>
      </c>
      <c r="I129" s="39">
        <v>1.592749</v>
      </c>
      <c r="J129" s="39">
        <v>1.913094</v>
      </c>
      <c r="K129" s="38">
        <v>-0.167449</v>
      </c>
      <c r="L129" s="39">
        <v>2.281408</v>
      </c>
      <c r="M129" s="38">
        <v>-0.301857</v>
      </c>
      <c r="N129" s="38">
        <v>3.61789786653441e-6</v>
      </c>
      <c r="O129" s="37">
        <v>402767</v>
      </c>
      <c r="P129" s="37">
        <v>46535</v>
      </c>
      <c r="Q129" s="38">
        <v>7.6551</v>
      </c>
      <c r="R129" s="38">
        <v>0.0007</v>
      </c>
      <c r="S129" s="39">
        <v>1.592749</v>
      </c>
      <c r="T129" s="39">
        <v>1.913094</v>
      </c>
      <c r="U129" s="38">
        <v>-0.167449</v>
      </c>
      <c r="V129" s="38">
        <v>3.61789786653441e-6</v>
      </c>
      <c r="W129" s="37">
        <v>46336</v>
      </c>
      <c r="X129" s="38">
        <v>0.0013</v>
      </c>
      <c r="Y129" s="37">
        <v>51005</v>
      </c>
      <c r="Z129" s="38">
        <v>-0.0915</v>
      </c>
    </row>
    <row r="130" ht="13.8" customHeight="1" spans="1:26">
      <c r="A130" s="35"/>
      <c r="B130" s="36" t="s">
        <v>152</v>
      </c>
      <c r="C130" s="37">
        <v>772285</v>
      </c>
      <c r="D130" s="37"/>
      <c r="E130" s="38"/>
      <c r="F130" s="37">
        <v>2383517</v>
      </c>
      <c r="G130" s="38">
        <v>-0.676</v>
      </c>
      <c r="H130" s="38">
        <v>0.0014</v>
      </c>
      <c r="I130" s="39">
        <v>10.053502</v>
      </c>
      <c r="J130" s="39"/>
      <c r="K130" s="38"/>
      <c r="L130" s="39">
        <v>45.711787</v>
      </c>
      <c r="M130" s="38">
        <v>-0.780068</v>
      </c>
      <c r="N130" s="38">
        <v>2.28363310458832e-5</v>
      </c>
      <c r="O130" s="37">
        <v>772285</v>
      </c>
      <c r="P130" s="37"/>
      <c r="Q130" s="38"/>
      <c r="R130" s="38">
        <v>0.0014</v>
      </c>
      <c r="S130" s="39">
        <v>10.053502</v>
      </c>
      <c r="T130" s="39"/>
      <c r="U130" s="38"/>
      <c r="V130" s="38">
        <v>2.28363310458832e-5</v>
      </c>
      <c r="W130" s="37">
        <v>141773</v>
      </c>
      <c r="X130" s="38">
        <v>0.0039</v>
      </c>
      <c r="Y130" s="37">
        <v>208261</v>
      </c>
      <c r="Z130" s="38">
        <v>-0.3193</v>
      </c>
    </row>
    <row r="131" ht="13.8" customHeight="1" spans="1:26">
      <c r="A131" s="7"/>
      <c r="B131" s="8" t="s">
        <v>51</v>
      </c>
      <c r="C131" s="9">
        <v>6999805</v>
      </c>
      <c r="D131" s="9">
        <v>586556</v>
      </c>
      <c r="E131" s="10">
        <v>10.9337</v>
      </c>
      <c r="F131" s="9">
        <v>18420055</v>
      </c>
      <c r="G131" s="10">
        <v>-0.62</v>
      </c>
      <c r="H131" s="10">
        <v>0.0127</v>
      </c>
      <c r="I131" s="18">
        <v>5028.561861</v>
      </c>
      <c r="J131" s="18">
        <v>483.095821</v>
      </c>
      <c r="K131" s="10">
        <v>9.409036</v>
      </c>
      <c r="L131" s="18">
        <v>14777.685385</v>
      </c>
      <c r="M131" s="10">
        <v>-0.659719</v>
      </c>
      <c r="N131" s="10">
        <v>0.0114222788579043</v>
      </c>
      <c r="O131" s="9">
        <v>6999805</v>
      </c>
      <c r="P131" s="9">
        <v>586556</v>
      </c>
      <c r="Q131" s="10">
        <v>10.9337</v>
      </c>
      <c r="R131" s="10">
        <v>0.0127</v>
      </c>
      <c r="S131" s="18">
        <v>5028.561861</v>
      </c>
      <c r="T131" s="18">
        <v>483.095821</v>
      </c>
      <c r="U131" s="10">
        <v>9.409036</v>
      </c>
      <c r="V131" s="10">
        <v>0.0114222788579043</v>
      </c>
      <c r="W131" s="9">
        <v>577834</v>
      </c>
      <c r="X131" s="10">
        <v>0.0159</v>
      </c>
      <c r="Y131" s="9">
        <v>642338</v>
      </c>
      <c r="Z131" s="10">
        <v>-0.1004</v>
      </c>
    </row>
    <row r="132" customHeight="1" spans="1:26">
      <c r="A132" s="11" t="s">
        <v>153</v>
      </c>
      <c r="B132" s="12"/>
      <c r="C132" s="13">
        <f>SUM(C30,C37,C79,C114,C126,C131)</f>
        <v>552239777</v>
      </c>
      <c r="D132" s="13">
        <f>SUM(D30,D37,D79,D114,D126,D131)</f>
        <v>398027735</v>
      </c>
      <c r="E132" s="10">
        <f>IFERROR((C132-D132)/ABS(D132),"-")</f>
        <v>0.387440443063597</v>
      </c>
      <c r="F132" s="14">
        <f>SUM(F30,F37,F79,F114,F126,F131)</f>
        <v>691407900</v>
      </c>
      <c r="G132" s="10">
        <f>IFERROR((C132-F132)/ABS(F132),"-")</f>
        <v>-0.201282228623653</v>
      </c>
      <c r="H132" s="15">
        <f>IFERROR(C132/C132,"-")</f>
        <v>1</v>
      </c>
      <c r="I132" s="19">
        <f>SUM(I30,I37,I79,I114,I126,I131)</f>
        <v>440241.559812</v>
      </c>
      <c r="J132" s="19">
        <f>SUM(J30,J37,J79,J114,J126,J131)</f>
        <v>300353.017117</v>
      </c>
      <c r="K132" s="20">
        <f>IFERROR((I132-J132)/ABS(J132),"-")</f>
        <v>0.465747086670708</v>
      </c>
      <c r="L132" s="19">
        <f>SUM(L30,L37,L79,L114,L126,L131)</f>
        <v>480437.249912</v>
      </c>
      <c r="M132" s="20">
        <f>IFERROR((I132-L132)/ABS(L132),"-")</f>
        <v>-0.0836648076462898</v>
      </c>
      <c r="N132" s="21">
        <f>IFERROR(I132/I132,"-")</f>
        <v>1</v>
      </c>
      <c r="O132" s="13">
        <f>SUM(O30,O37,O79,O114,O126,O131)</f>
        <v>552239777</v>
      </c>
      <c r="P132" s="13">
        <f>SUM(P30,P37,P79,P114,P126,P131)</f>
        <v>398027735</v>
      </c>
      <c r="Q132" s="10">
        <f>IFERROR((O132-P132)/ABS(P132),"-")</f>
        <v>0.387440443063597</v>
      </c>
      <c r="R132" s="21">
        <f>IFERROR(O132/O132,"-")</f>
        <v>1</v>
      </c>
      <c r="S132" s="19">
        <f>SUM(S30,S37,S79,S114,S126,S131)</f>
        <v>440241.559812</v>
      </c>
      <c r="T132" s="19">
        <f>SUM(T30,T37,T79,T114,T126,T131)</f>
        <v>300353.017117</v>
      </c>
      <c r="U132" s="20">
        <f>IFERROR((S132-T132)/ABS(T132),"-")</f>
        <v>0.465747086670708</v>
      </c>
      <c r="V132" s="21">
        <f>IFERROR(S132/S132,"-")</f>
        <v>1</v>
      </c>
      <c r="W132" s="13">
        <f>SUM(W30,W37,W79,W114,W126,W131)</f>
        <v>36231325</v>
      </c>
      <c r="X132" s="21">
        <f>IFERROR(W132/W132,"-")</f>
        <v>1</v>
      </c>
      <c r="Y132" s="13">
        <f>SUM(Y30,Y37,Y79,Y114,Y126,Y131)</f>
        <v>39281741</v>
      </c>
      <c r="Z132" s="23">
        <f>IFERROR((W132-Y132)/ABS(Y132),"-")</f>
        <v>-0.077654806593221</v>
      </c>
    </row>
    <row r="133" ht="13.8" customHeight="1" spans="1:26">
      <c r="A133" s="16" t="s">
        <v>154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</sheetData>
  <mergeCells count="8">
    <mergeCell ref="A132:B132"/>
    <mergeCell ref="A133:Z133"/>
    <mergeCell ref="A4:A29"/>
    <mergeCell ref="A31:A36"/>
    <mergeCell ref="A38:A78"/>
    <mergeCell ref="A80:A113"/>
    <mergeCell ref="A115:A125"/>
    <mergeCell ref="A127:A130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1" sqref="$A11:$XFD11"/>
    </sheetView>
  </sheetViews>
  <sheetFormatPr defaultColWidth="9" defaultRowHeight="15"/>
  <cols>
    <col min="1" max="1" width="20.775" style="1" customWidth="1"/>
    <col min="2" max="2" width="15.775" style="1" customWidth="1"/>
    <col min="3" max="4" width="13.8833333333333" style="1" customWidth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4" width="12.2166666666667" style="1" customWidth="1"/>
    <col min="15" max="16" width="16.1083333333333" style="1" customWidth="1"/>
    <col min="17" max="17" width="12.2166666666667" style="1" customWidth="1"/>
    <col min="18" max="18" width="13.775" style="1" customWidth="1"/>
    <col min="19" max="20" width="15.8833333333333" style="1" customWidth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4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25" t="s">
        <v>0</v>
      </c>
      <c r="N2" s="25" t="s">
        <v>163</v>
      </c>
      <c r="O2" s="30" t="s">
        <v>2</v>
      </c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33" customHeight="1" spans="1:26">
      <c r="A3" s="31" t="s">
        <v>3</v>
      </c>
      <c r="B3" s="32" t="s">
        <v>4</v>
      </c>
      <c r="C3" s="33" t="s">
        <v>5</v>
      </c>
      <c r="D3" s="33" t="s">
        <v>6</v>
      </c>
      <c r="E3" s="6" t="s">
        <v>7</v>
      </c>
      <c r="F3" s="33" t="s">
        <v>8</v>
      </c>
      <c r="G3" s="6" t="s">
        <v>9</v>
      </c>
      <c r="H3" s="6" t="s">
        <v>10</v>
      </c>
      <c r="I3" s="32" t="s">
        <v>11</v>
      </c>
      <c r="J3" s="32" t="s">
        <v>12</v>
      </c>
      <c r="K3" s="6" t="s">
        <v>7</v>
      </c>
      <c r="L3" s="32" t="s">
        <v>13</v>
      </c>
      <c r="M3" s="6" t="s">
        <v>9</v>
      </c>
      <c r="N3" s="6" t="s">
        <v>14</v>
      </c>
      <c r="O3" s="33" t="s">
        <v>15</v>
      </c>
      <c r="P3" s="33" t="s">
        <v>16</v>
      </c>
      <c r="Q3" s="6" t="s">
        <v>7</v>
      </c>
      <c r="R3" s="6" t="s">
        <v>17</v>
      </c>
      <c r="S3" s="32" t="s">
        <v>18</v>
      </c>
      <c r="T3" s="32" t="s">
        <v>19</v>
      </c>
      <c r="U3" s="6" t="s">
        <v>7</v>
      </c>
      <c r="V3" s="6" t="s">
        <v>20</v>
      </c>
      <c r="W3" s="33" t="s">
        <v>21</v>
      </c>
      <c r="X3" s="6" t="s">
        <v>22</v>
      </c>
      <c r="Y3" s="33" t="s">
        <v>23</v>
      </c>
      <c r="Z3" s="22" t="s">
        <v>9</v>
      </c>
    </row>
    <row r="4" ht="13.8" customHeight="1" spans="1:26">
      <c r="A4" s="7"/>
      <c r="B4" s="8" t="s">
        <v>51</v>
      </c>
      <c r="C4" s="9"/>
      <c r="D4" s="9"/>
      <c r="E4" s="10"/>
      <c r="F4" s="9"/>
      <c r="G4" s="10"/>
      <c r="H4" s="10"/>
      <c r="I4" s="18"/>
      <c r="J4" s="18"/>
      <c r="K4" s="10"/>
      <c r="L4" s="18"/>
      <c r="M4" s="10"/>
      <c r="N4" s="10"/>
      <c r="O4" s="9"/>
      <c r="P4" s="9"/>
      <c r="Q4" s="10"/>
      <c r="R4" s="10"/>
      <c r="S4" s="18"/>
      <c r="T4" s="18"/>
      <c r="U4" s="10"/>
      <c r="V4" s="10"/>
      <c r="W4" s="9"/>
      <c r="X4" s="10"/>
      <c r="Y4" s="9"/>
      <c r="Z4" s="10"/>
    </row>
    <row r="5" ht="13.8" customHeight="1" spans="1:26">
      <c r="A5" s="7"/>
      <c r="B5" s="8" t="s">
        <v>51</v>
      </c>
      <c r="C5" s="9"/>
      <c r="D5" s="9"/>
      <c r="E5" s="10"/>
      <c r="F5" s="9"/>
      <c r="G5" s="10"/>
      <c r="H5" s="10"/>
      <c r="I5" s="18"/>
      <c r="J5" s="18"/>
      <c r="K5" s="10"/>
      <c r="L5" s="18"/>
      <c r="M5" s="10"/>
      <c r="N5" s="10"/>
      <c r="O5" s="9"/>
      <c r="P5" s="9"/>
      <c r="Q5" s="10"/>
      <c r="R5" s="10"/>
      <c r="S5" s="18"/>
      <c r="T5" s="18"/>
      <c r="U5" s="10"/>
      <c r="V5" s="10"/>
      <c r="W5" s="9"/>
      <c r="X5" s="10"/>
      <c r="Y5" s="9"/>
      <c r="Z5" s="10"/>
    </row>
    <row r="6" ht="13.8" customHeight="1" spans="1:26">
      <c r="A6" s="7"/>
      <c r="B6" s="8" t="s">
        <v>51</v>
      </c>
      <c r="C6" s="9"/>
      <c r="D6" s="9"/>
      <c r="E6" s="10"/>
      <c r="F6" s="9"/>
      <c r="G6" s="10"/>
      <c r="H6" s="10"/>
      <c r="I6" s="18"/>
      <c r="J6" s="18"/>
      <c r="K6" s="10"/>
      <c r="L6" s="18"/>
      <c r="M6" s="10"/>
      <c r="N6" s="10"/>
      <c r="O6" s="9"/>
      <c r="P6" s="9"/>
      <c r="Q6" s="10"/>
      <c r="R6" s="10"/>
      <c r="S6" s="18"/>
      <c r="T6" s="18"/>
      <c r="U6" s="10"/>
      <c r="V6" s="10"/>
      <c r="W6" s="9"/>
      <c r="X6" s="10"/>
      <c r="Y6" s="9"/>
      <c r="Z6" s="10"/>
    </row>
    <row r="7" ht="13.8" customHeight="1" spans="1:26">
      <c r="A7" s="7"/>
      <c r="B7" s="8" t="s">
        <v>51</v>
      </c>
      <c r="C7" s="9"/>
      <c r="D7" s="9"/>
      <c r="E7" s="10"/>
      <c r="F7" s="9"/>
      <c r="G7" s="10"/>
      <c r="H7" s="10"/>
      <c r="I7" s="18"/>
      <c r="J7" s="18"/>
      <c r="K7" s="10"/>
      <c r="L7" s="18"/>
      <c r="M7" s="10"/>
      <c r="N7" s="10"/>
      <c r="O7" s="9"/>
      <c r="P7" s="9"/>
      <c r="Q7" s="10"/>
      <c r="R7" s="10"/>
      <c r="S7" s="18"/>
      <c r="T7" s="18"/>
      <c r="U7" s="10"/>
      <c r="V7" s="10"/>
      <c r="W7" s="9"/>
      <c r="X7" s="10"/>
      <c r="Y7" s="9"/>
      <c r="Z7" s="10"/>
    </row>
    <row r="8" ht="13.8" customHeight="1" spans="1:26">
      <c r="A8" s="7"/>
      <c r="B8" s="8" t="s">
        <v>51</v>
      </c>
      <c r="C8" s="9"/>
      <c r="D8" s="9"/>
      <c r="E8" s="10"/>
      <c r="F8" s="9"/>
      <c r="G8" s="10"/>
      <c r="H8" s="10"/>
      <c r="I8" s="18"/>
      <c r="J8" s="18"/>
      <c r="K8" s="10"/>
      <c r="L8" s="18"/>
      <c r="M8" s="10"/>
      <c r="N8" s="10"/>
      <c r="O8" s="9"/>
      <c r="P8" s="9"/>
      <c r="Q8" s="10"/>
      <c r="R8" s="10"/>
      <c r="S8" s="18"/>
      <c r="T8" s="18"/>
      <c r="U8" s="10"/>
      <c r="V8" s="10"/>
      <c r="W8" s="9"/>
      <c r="X8" s="10"/>
      <c r="Y8" s="9"/>
      <c r="Z8" s="10"/>
    </row>
    <row r="9" ht="13.8" customHeight="1" spans="1:26">
      <c r="A9" s="7"/>
      <c r="B9" s="8" t="s">
        <v>51</v>
      </c>
      <c r="C9" s="9"/>
      <c r="D9" s="9"/>
      <c r="E9" s="10"/>
      <c r="F9" s="9"/>
      <c r="G9" s="10"/>
      <c r="H9" s="10"/>
      <c r="I9" s="18"/>
      <c r="J9" s="18"/>
      <c r="K9" s="10"/>
      <c r="L9" s="18"/>
      <c r="M9" s="10"/>
      <c r="N9" s="10"/>
      <c r="O9" s="9"/>
      <c r="P9" s="9"/>
      <c r="Q9" s="10"/>
      <c r="R9" s="10"/>
      <c r="S9" s="18"/>
      <c r="T9" s="18"/>
      <c r="U9" s="10"/>
      <c r="V9" s="10"/>
      <c r="W9" s="9"/>
      <c r="X9" s="10"/>
      <c r="Y9" s="9"/>
      <c r="Z9" s="10"/>
    </row>
    <row r="10" customHeight="1" spans="1:26">
      <c r="A10" s="11" t="s">
        <v>153</v>
      </c>
      <c r="B10" s="12"/>
      <c r="C10" s="13">
        <f>SUM(C4,C5,C6,C7,C8,C9)</f>
        <v>0</v>
      </c>
      <c r="D10" s="13">
        <f>SUM(D4,D5,D6,D7,D8,D9)</f>
        <v>0</v>
      </c>
      <c r="E10" s="10">
        <f>IFERROR((C10-D10)/ABS(D10),"-")</f>
        <v>0</v>
      </c>
      <c r="F10" s="14">
        <f>SUM(F4,F5,F6,F7,F8,F9)</f>
        <v>0</v>
      </c>
      <c r="G10" s="10">
        <f>IFERROR((C10-F10)/ABS(F10),"-")</f>
        <v>0</v>
      </c>
      <c r="H10" s="15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3">
        <f>SUM(O4,O5,O6,O7,O8,O9)</f>
        <v>0</v>
      </c>
      <c r="P10" s="13">
        <f>SUM(P4,P5,P6,P7,P8,P9)</f>
        <v>0</v>
      </c>
      <c r="Q10" s="10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3">
        <f>SUM(W4,W5,W6,W7,W8,W9)</f>
        <v>0</v>
      </c>
      <c r="X10" s="21">
        <f>IFERROR(W10/W10,"-")</f>
        <v>0</v>
      </c>
      <c r="Y10" s="13">
        <f>SUM(Y4,Y5,Y6,Y7,Y8,Y9)</f>
        <v>0</v>
      </c>
      <c r="Z10" s="23">
        <f>IFERROR((W10-Y10)/ABS(Y10),"-")</f>
        <v>0</v>
      </c>
    </row>
    <row r="11" ht="13.8" customHeight="1" spans="1:26">
      <c r="A11" s="16" t="s">
        <v>154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14.2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4.2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4.2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4.2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customHeight="1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1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1" sqref="$A11:$XFD11"/>
    </sheetView>
  </sheetViews>
  <sheetFormatPr defaultColWidth="9" defaultRowHeight="15"/>
  <cols>
    <col min="1" max="1" width="20.775" style="1" customWidth="1"/>
    <col min="2" max="2" width="15.775" style="1" customWidth="1"/>
    <col min="3" max="4" width="13.8833333333333" style="1" customWidth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4" width="12.2166666666667" style="1" customWidth="1"/>
    <col min="15" max="16" width="16.1083333333333" style="1" customWidth="1"/>
    <col min="17" max="17" width="12.2166666666667" style="1" customWidth="1"/>
    <col min="18" max="18" width="13.775" style="1" customWidth="1"/>
    <col min="19" max="20" width="15.8833333333333" style="1" customWidth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 t="s">
        <v>0</v>
      </c>
      <c r="N2" s="25" t="s">
        <v>164</v>
      </c>
      <c r="O2" s="25" t="s">
        <v>2</v>
      </c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ht="33" customHeight="1" spans="1:26">
      <c r="A3" s="26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7</v>
      </c>
      <c r="L3" s="27" t="s">
        <v>13</v>
      </c>
      <c r="M3" s="27" t="s">
        <v>9</v>
      </c>
      <c r="N3" s="27" t="s">
        <v>14</v>
      </c>
      <c r="O3" s="27" t="s">
        <v>15</v>
      </c>
      <c r="P3" s="27" t="s">
        <v>16</v>
      </c>
      <c r="Q3" s="27" t="s">
        <v>7</v>
      </c>
      <c r="R3" s="27" t="s">
        <v>17</v>
      </c>
      <c r="S3" s="27" t="s">
        <v>18</v>
      </c>
      <c r="T3" s="27" t="s">
        <v>19</v>
      </c>
      <c r="U3" s="27" t="s">
        <v>7</v>
      </c>
      <c r="V3" s="27" t="s">
        <v>20</v>
      </c>
      <c r="W3" s="27" t="s">
        <v>21</v>
      </c>
      <c r="X3" s="27" t="s">
        <v>22</v>
      </c>
      <c r="Y3" s="27" t="s">
        <v>23</v>
      </c>
      <c r="Z3" s="29" t="s">
        <v>9</v>
      </c>
    </row>
    <row r="4" ht="13.8" customHeight="1" spans="1:26">
      <c r="A4" s="7"/>
      <c r="B4" s="8" t="s">
        <v>51</v>
      </c>
      <c r="C4" s="28"/>
      <c r="D4" s="28"/>
      <c r="E4" s="10"/>
      <c r="F4" s="28"/>
      <c r="G4" s="10"/>
      <c r="H4" s="10"/>
      <c r="I4" s="18"/>
      <c r="J4" s="18"/>
      <c r="K4" s="10"/>
      <c r="L4" s="18"/>
      <c r="M4" s="10"/>
      <c r="N4" s="10"/>
      <c r="O4" s="28"/>
      <c r="P4" s="28"/>
      <c r="Q4" s="10"/>
      <c r="R4" s="10"/>
      <c r="S4" s="18"/>
      <c r="T4" s="18"/>
      <c r="U4" s="10"/>
      <c r="V4" s="10"/>
      <c r="W4" s="28"/>
      <c r="X4" s="10"/>
      <c r="Y4" s="28"/>
      <c r="Z4" s="10"/>
    </row>
    <row r="5" ht="13.8" customHeight="1" spans="1:26">
      <c r="A5" s="7"/>
      <c r="B5" s="8" t="s">
        <v>51</v>
      </c>
      <c r="C5" s="28"/>
      <c r="D5" s="28"/>
      <c r="E5" s="10"/>
      <c r="F5" s="28"/>
      <c r="G5" s="10"/>
      <c r="H5" s="10"/>
      <c r="I5" s="18"/>
      <c r="J5" s="18"/>
      <c r="K5" s="10"/>
      <c r="L5" s="18"/>
      <c r="M5" s="10"/>
      <c r="N5" s="10"/>
      <c r="O5" s="28"/>
      <c r="P5" s="28"/>
      <c r="Q5" s="10"/>
      <c r="R5" s="10"/>
      <c r="S5" s="18"/>
      <c r="T5" s="18"/>
      <c r="U5" s="10"/>
      <c r="V5" s="10"/>
      <c r="W5" s="28"/>
      <c r="X5" s="10"/>
      <c r="Y5" s="28"/>
      <c r="Z5" s="10"/>
    </row>
    <row r="6" ht="13.8" customHeight="1" spans="1:26">
      <c r="A6" s="7"/>
      <c r="B6" s="8" t="s">
        <v>51</v>
      </c>
      <c r="C6" s="28"/>
      <c r="D6" s="28"/>
      <c r="E6" s="10"/>
      <c r="F6" s="28"/>
      <c r="G6" s="10"/>
      <c r="H6" s="10"/>
      <c r="I6" s="18"/>
      <c r="J6" s="18"/>
      <c r="K6" s="10"/>
      <c r="L6" s="18"/>
      <c r="M6" s="10"/>
      <c r="N6" s="10"/>
      <c r="O6" s="28"/>
      <c r="P6" s="28"/>
      <c r="Q6" s="10"/>
      <c r="R6" s="10"/>
      <c r="S6" s="18"/>
      <c r="T6" s="18"/>
      <c r="U6" s="10"/>
      <c r="V6" s="10"/>
      <c r="W6" s="28"/>
      <c r="X6" s="10"/>
      <c r="Y6" s="28"/>
      <c r="Z6" s="10"/>
    </row>
    <row r="7" ht="13.8" customHeight="1" spans="1:26">
      <c r="A7" s="7"/>
      <c r="B7" s="8" t="s">
        <v>51</v>
      </c>
      <c r="C7" s="28"/>
      <c r="D7" s="28"/>
      <c r="E7" s="10"/>
      <c r="F7" s="28"/>
      <c r="G7" s="10"/>
      <c r="H7" s="10"/>
      <c r="I7" s="18"/>
      <c r="J7" s="18"/>
      <c r="K7" s="10"/>
      <c r="L7" s="18"/>
      <c r="M7" s="10"/>
      <c r="N7" s="10"/>
      <c r="O7" s="28"/>
      <c r="P7" s="28"/>
      <c r="Q7" s="10"/>
      <c r="R7" s="10"/>
      <c r="S7" s="18"/>
      <c r="T7" s="18"/>
      <c r="U7" s="10"/>
      <c r="V7" s="10"/>
      <c r="W7" s="28"/>
      <c r="X7" s="10"/>
      <c r="Y7" s="28"/>
      <c r="Z7" s="10"/>
    </row>
    <row r="8" ht="13.8" customHeight="1" spans="1:26">
      <c r="A8" s="7"/>
      <c r="B8" s="8" t="s">
        <v>51</v>
      </c>
      <c r="C8" s="28"/>
      <c r="D8" s="28"/>
      <c r="E8" s="10"/>
      <c r="F8" s="28"/>
      <c r="G8" s="10"/>
      <c r="H8" s="10"/>
      <c r="I8" s="18"/>
      <c r="J8" s="18"/>
      <c r="K8" s="10"/>
      <c r="L8" s="18"/>
      <c r="M8" s="10"/>
      <c r="N8" s="10"/>
      <c r="O8" s="28"/>
      <c r="P8" s="28"/>
      <c r="Q8" s="10"/>
      <c r="R8" s="10"/>
      <c r="S8" s="18"/>
      <c r="T8" s="18"/>
      <c r="U8" s="10"/>
      <c r="V8" s="10"/>
      <c r="W8" s="28"/>
      <c r="X8" s="10"/>
      <c r="Y8" s="28"/>
      <c r="Z8" s="10"/>
    </row>
    <row r="9" ht="13.8" customHeight="1" spans="1:26">
      <c r="A9" s="7"/>
      <c r="B9" s="8" t="s">
        <v>51</v>
      </c>
      <c r="C9" s="9"/>
      <c r="D9" s="9"/>
      <c r="E9" s="10"/>
      <c r="F9" s="9"/>
      <c r="G9" s="10"/>
      <c r="H9" s="10"/>
      <c r="I9" s="18"/>
      <c r="J9" s="18"/>
      <c r="K9" s="10"/>
      <c r="L9" s="18"/>
      <c r="M9" s="10"/>
      <c r="N9" s="10"/>
      <c r="O9" s="9"/>
      <c r="P9" s="9"/>
      <c r="Q9" s="10"/>
      <c r="R9" s="10"/>
      <c r="S9" s="18"/>
      <c r="T9" s="18"/>
      <c r="U9" s="10"/>
      <c r="V9" s="10"/>
      <c r="W9" s="9"/>
      <c r="X9" s="10"/>
      <c r="Y9" s="9"/>
      <c r="Z9" s="10"/>
    </row>
    <row r="10" customHeight="1" spans="1:26">
      <c r="A10" s="11" t="s">
        <v>153</v>
      </c>
      <c r="B10" s="12"/>
      <c r="C10" s="13">
        <f>SUM(C4,C5,C6,C7,C8,C9)</f>
        <v>0</v>
      </c>
      <c r="D10" s="13">
        <f>SUM(D4,D5,D6,D7,D8,D9)</f>
        <v>0</v>
      </c>
      <c r="E10" s="10">
        <f>IFERROR((C10-D10)/ABS(D10),"-")</f>
        <v>0</v>
      </c>
      <c r="F10" s="14">
        <f>SUM(F4,F5,F6,F7,F8,F9)</f>
        <v>0</v>
      </c>
      <c r="G10" s="10">
        <f>IFERROR((C10-F10)/ABS(F10),"-")</f>
        <v>0</v>
      </c>
      <c r="H10" s="15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3">
        <f>SUM(O4,O5,O6,O7,O8,O9)</f>
        <v>0</v>
      </c>
      <c r="P10" s="13">
        <f>SUM(P4,P5,P6,P7,P8,P9)</f>
        <v>0</v>
      </c>
      <c r="Q10" s="10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3">
        <f>SUM(W4,W5,W6,W7,W8,W9)</f>
        <v>0</v>
      </c>
      <c r="X10" s="21">
        <f>IFERROR(W10/W10,"-")</f>
        <v>0</v>
      </c>
      <c r="Y10" s="13">
        <f>SUM(Y4,Y5,Y6,Y7,Y8,Y9)</f>
        <v>0</v>
      </c>
      <c r="Z10" s="23">
        <f>IFERROR((W10-Y10)/ABS(Y10),"-")</f>
        <v>0</v>
      </c>
    </row>
    <row r="11" ht="13.8" customHeight="1" spans="1:26">
      <c r="A11" s="16" t="s">
        <v>154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14.2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4.2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4.2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4.2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customHeight="1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1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F25" sqref="F25"/>
    </sheetView>
  </sheetViews>
  <sheetFormatPr defaultColWidth="9" defaultRowHeight="15"/>
  <cols>
    <col min="1" max="1" width="20.775" style="2" customWidth="1"/>
    <col min="2" max="2" width="15.775" style="2" customWidth="1"/>
    <col min="3" max="4" width="13.8833333333333" style="2" customWidth="1"/>
    <col min="5" max="5" width="11.2166666666667" style="2" customWidth="1"/>
    <col min="6" max="6" width="13.8833333333333" style="2" customWidth="1"/>
    <col min="7" max="7" width="11.2166666666667" style="2" customWidth="1"/>
    <col min="8" max="8" width="12.775" style="2" customWidth="1"/>
    <col min="9" max="9" width="16.775" style="2" customWidth="1"/>
    <col min="10" max="10" width="15.775" style="2" customWidth="1"/>
    <col min="11" max="11" width="11.2166666666667" style="2" customWidth="1"/>
    <col min="12" max="12" width="12.775" style="2" customWidth="1"/>
    <col min="13" max="14" width="12.2166666666667" style="2" customWidth="1"/>
    <col min="15" max="16" width="16.1083333333333" style="2" customWidth="1"/>
    <col min="17" max="17" width="12.2166666666667" style="2" customWidth="1"/>
    <col min="18" max="18" width="13.775" style="2" customWidth="1"/>
    <col min="19" max="20" width="15.8833333333333" style="2" customWidth="1"/>
    <col min="21" max="21" width="12.2166666666667" style="2" customWidth="1"/>
    <col min="22" max="22" width="14.1083333333333" style="2" customWidth="1"/>
    <col min="23" max="23" width="13.775" style="2" customWidth="1"/>
    <col min="24" max="24" width="12.2166666666667" style="2" customWidth="1"/>
    <col min="25" max="25" width="12.775" style="2" customWidth="1"/>
    <col min="26" max="26" width="12.2166666666667" style="2" customWidth="1"/>
    <col min="27" max="16384" width="8.88333333333333" style="2"/>
  </cols>
  <sheetData>
    <row r="1" ht="13.8" customHeight="1" spans="1:1">
      <c r="A1"/>
    </row>
    <row r="2" customHeight="1" spans="1:26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 t="s">
        <v>0</v>
      </c>
      <c r="N2" s="4" t="s">
        <v>165</v>
      </c>
      <c r="O2" s="4" t="s">
        <v>2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3" customHeight="1" spans="1:26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7</v>
      </c>
      <c r="L3" s="6" t="s">
        <v>13</v>
      </c>
      <c r="M3" s="6" t="s">
        <v>9</v>
      </c>
      <c r="N3" s="6" t="s">
        <v>14</v>
      </c>
      <c r="O3" s="6" t="s">
        <v>15</v>
      </c>
      <c r="P3" s="6" t="s">
        <v>16</v>
      </c>
      <c r="Q3" s="6" t="s">
        <v>7</v>
      </c>
      <c r="R3" s="6" t="s">
        <v>17</v>
      </c>
      <c r="S3" s="6" t="s">
        <v>18</v>
      </c>
      <c r="T3" s="6" t="s">
        <v>19</v>
      </c>
      <c r="U3" s="6" t="s">
        <v>7</v>
      </c>
      <c r="V3" s="6" t="s">
        <v>20</v>
      </c>
      <c r="W3" s="6" t="s">
        <v>21</v>
      </c>
      <c r="X3" s="6" t="s">
        <v>22</v>
      </c>
      <c r="Y3" s="6" t="s">
        <v>23</v>
      </c>
      <c r="Z3" s="22" t="s">
        <v>9</v>
      </c>
    </row>
    <row r="4" ht="13.8" customHeight="1" spans="1:26">
      <c r="A4" s="7"/>
      <c r="B4" s="8" t="s">
        <v>51</v>
      </c>
      <c r="C4" s="9"/>
      <c r="D4" s="9"/>
      <c r="E4" s="10"/>
      <c r="F4" s="9"/>
      <c r="G4" s="10"/>
      <c r="H4" s="10"/>
      <c r="I4" s="18"/>
      <c r="J4" s="18"/>
      <c r="K4" s="10"/>
      <c r="L4" s="18"/>
      <c r="M4" s="10"/>
      <c r="N4" s="10"/>
      <c r="O4" s="9"/>
      <c r="P4" s="9"/>
      <c r="Q4" s="10"/>
      <c r="R4" s="10"/>
      <c r="S4" s="18"/>
      <c r="T4" s="18"/>
      <c r="U4" s="10"/>
      <c r="V4" s="10"/>
      <c r="W4" s="9"/>
      <c r="X4" s="10"/>
      <c r="Y4" s="9"/>
      <c r="Z4" s="10"/>
    </row>
    <row r="5" ht="13.8" customHeight="1" spans="1:26">
      <c r="A5" s="7"/>
      <c r="B5" s="8" t="s">
        <v>51</v>
      </c>
      <c r="C5" s="9"/>
      <c r="D5" s="9"/>
      <c r="E5" s="10"/>
      <c r="F5" s="9"/>
      <c r="G5" s="10"/>
      <c r="H5" s="10"/>
      <c r="I5" s="18"/>
      <c r="J5" s="18"/>
      <c r="K5" s="10"/>
      <c r="L5" s="18"/>
      <c r="M5" s="10"/>
      <c r="N5" s="10"/>
      <c r="O5" s="9"/>
      <c r="P5" s="9"/>
      <c r="Q5" s="10"/>
      <c r="R5" s="10"/>
      <c r="S5" s="18"/>
      <c r="T5" s="18"/>
      <c r="U5" s="10"/>
      <c r="V5" s="10"/>
      <c r="W5" s="9"/>
      <c r="X5" s="10"/>
      <c r="Y5" s="9"/>
      <c r="Z5" s="10"/>
    </row>
    <row r="6" ht="13.8" customHeight="1" spans="1:26">
      <c r="A6" s="7"/>
      <c r="B6" s="8" t="s">
        <v>51</v>
      </c>
      <c r="C6" s="9"/>
      <c r="D6" s="9"/>
      <c r="E6" s="10"/>
      <c r="F6" s="9"/>
      <c r="G6" s="10"/>
      <c r="H6" s="10"/>
      <c r="I6" s="18"/>
      <c r="J6" s="18"/>
      <c r="K6" s="10"/>
      <c r="L6" s="18"/>
      <c r="M6" s="10"/>
      <c r="N6" s="10"/>
      <c r="O6" s="9"/>
      <c r="P6" s="9"/>
      <c r="Q6" s="10"/>
      <c r="R6" s="10"/>
      <c r="S6" s="18"/>
      <c r="T6" s="18"/>
      <c r="U6" s="10"/>
      <c r="V6" s="10"/>
      <c r="W6" s="9"/>
      <c r="X6" s="10"/>
      <c r="Y6" s="9"/>
      <c r="Z6" s="10"/>
    </row>
    <row r="7" ht="13.8" customHeight="1" spans="1:26">
      <c r="A7" s="7"/>
      <c r="B7" s="8" t="s">
        <v>51</v>
      </c>
      <c r="C7" s="9"/>
      <c r="D7" s="9"/>
      <c r="E7" s="10"/>
      <c r="F7" s="9"/>
      <c r="G7" s="10"/>
      <c r="H7" s="10"/>
      <c r="I7" s="18"/>
      <c r="J7" s="18"/>
      <c r="K7" s="10"/>
      <c r="L7" s="18"/>
      <c r="M7" s="10"/>
      <c r="N7" s="10"/>
      <c r="O7" s="9"/>
      <c r="P7" s="9"/>
      <c r="Q7" s="10"/>
      <c r="R7" s="10"/>
      <c r="S7" s="18"/>
      <c r="T7" s="18"/>
      <c r="U7" s="10"/>
      <c r="V7" s="10"/>
      <c r="W7" s="9"/>
      <c r="X7" s="10"/>
      <c r="Y7" s="9"/>
      <c r="Z7" s="10"/>
    </row>
    <row r="8" ht="13.8" customHeight="1" spans="1:26">
      <c r="A8" s="7"/>
      <c r="B8" s="8" t="s">
        <v>51</v>
      </c>
      <c r="C8" s="9"/>
      <c r="D8" s="9"/>
      <c r="E8" s="10"/>
      <c r="F8" s="9"/>
      <c r="G8" s="10"/>
      <c r="H8" s="10"/>
      <c r="I8" s="18"/>
      <c r="J8" s="18"/>
      <c r="K8" s="10"/>
      <c r="L8" s="18"/>
      <c r="M8" s="10"/>
      <c r="N8" s="10"/>
      <c r="O8" s="9"/>
      <c r="P8" s="9"/>
      <c r="Q8" s="10"/>
      <c r="R8" s="10"/>
      <c r="S8" s="18"/>
      <c r="T8" s="18"/>
      <c r="U8" s="10"/>
      <c r="V8" s="10"/>
      <c r="W8" s="9"/>
      <c r="X8" s="10"/>
      <c r="Y8" s="9"/>
      <c r="Z8" s="10"/>
    </row>
    <row r="9" ht="13.8" customHeight="1" spans="1:26">
      <c r="A9" s="7"/>
      <c r="B9" s="8" t="s">
        <v>51</v>
      </c>
      <c r="C9" s="9"/>
      <c r="D9" s="9"/>
      <c r="E9" s="10"/>
      <c r="F9" s="9"/>
      <c r="G9" s="10"/>
      <c r="H9" s="10"/>
      <c r="I9" s="18"/>
      <c r="J9" s="18"/>
      <c r="K9" s="10"/>
      <c r="L9" s="18"/>
      <c r="M9" s="10"/>
      <c r="N9" s="10"/>
      <c r="O9" s="9"/>
      <c r="P9" s="9"/>
      <c r="Q9" s="10"/>
      <c r="R9" s="10"/>
      <c r="S9" s="18"/>
      <c r="T9" s="18"/>
      <c r="U9" s="10"/>
      <c r="V9" s="10"/>
      <c r="W9" s="9"/>
      <c r="X9" s="10"/>
      <c r="Y9" s="9"/>
      <c r="Z9" s="10"/>
    </row>
    <row r="10" customHeight="1" spans="1:26">
      <c r="A10" s="11" t="s">
        <v>153</v>
      </c>
      <c r="B10" s="12"/>
      <c r="C10" s="13">
        <f>SUM(C4,C5,C6,C7,C8,C9)</f>
        <v>0</v>
      </c>
      <c r="D10" s="13">
        <f>SUM(D4,D5,D6,D7,D8,D9)</f>
        <v>0</v>
      </c>
      <c r="E10" s="10">
        <f>IFERROR((C10-D10)/ABS(D10),"-")</f>
        <v>0</v>
      </c>
      <c r="F10" s="14">
        <f>SUM(F4,F5,F6,F7,F8,F9)</f>
        <v>0</v>
      </c>
      <c r="G10" s="10">
        <f>IFERROR((C10-F10)/ABS(F10),"-")</f>
        <v>0</v>
      </c>
      <c r="H10" s="15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3">
        <f>SUM(O4,O5,O6,O7,O8,O9)</f>
        <v>0</v>
      </c>
      <c r="P10" s="13">
        <f>SUM(P4,P5,P6,P7,P8,P9)</f>
        <v>0</v>
      </c>
      <c r="Q10" s="10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3">
        <f>SUM(W4,W5,W6,W7,W8,W9)</f>
        <v>0</v>
      </c>
      <c r="X10" s="21">
        <f>IFERROR(W10/W10,"-")</f>
        <v>0</v>
      </c>
      <c r="Y10" s="13">
        <f>SUM(Y4,Y5,Y6,Y7,Y8,Y9)</f>
        <v>0</v>
      </c>
      <c r="Z10" s="23">
        <f>IFERROR((W10-Y10)/ABS(Y10),"-")</f>
        <v>0</v>
      </c>
    </row>
    <row r="11" s="1" customFormat="1" ht="13.8" customHeight="1" spans="1:26">
      <c r="A11" s="16" t="s">
        <v>154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14.2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4.2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="1" customFormat="1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="1" customFormat="1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customHeight="1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1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1" sqref="$A11:$XFD11"/>
    </sheetView>
  </sheetViews>
  <sheetFormatPr defaultColWidth="9" defaultRowHeight="15"/>
  <cols>
    <col min="1" max="1" width="20.775" style="1" customWidth="1"/>
    <col min="2" max="2" width="15.775" style="1" customWidth="1"/>
    <col min="3" max="4" width="13.8833333333333" style="1" customWidth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4" width="12.2166666666667" style="1" customWidth="1"/>
    <col min="15" max="16" width="16.1083333333333" style="1" customWidth="1"/>
    <col min="17" max="17" width="12.2166666666667" style="1" customWidth="1"/>
    <col min="18" max="18" width="13.775" style="1" customWidth="1"/>
    <col min="19" max="20" width="15.8833333333333" style="1" customWidth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4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25" t="s">
        <v>0</v>
      </c>
      <c r="N2" s="25" t="s">
        <v>155</v>
      </c>
      <c r="O2" s="30" t="s">
        <v>2</v>
      </c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33" customHeight="1" spans="1:26">
      <c r="A3" s="31" t="s">
        <v>3</v>
      </c>
      <c r="B3" s="32" t="s">
        <v>4</v>
      </c>
      <c r="C3" s="33" t="s">
        <v>5</v>
      </c>
      <c r="D3" s="33" t="s">
        <v>6</v>
      </c>
      <c r="E3" s="6" t="s">
        <v>7</v>
      </c>
      <c r="F3" s="33" t="s">
        <v>8</v>
      </c>
      <c r="G3" s="6" t="s">
        <v>9</v>
      </c>
      <c r="H3" s="6" t="s">
        <v>10</v>
      </c>
      <c r="I3" s="32" t="s">
        <v>11</v>
      </c>
      <c r="J3" s="32" t="s">
        <v>12</v>
      </c>
      <c r="K3" s="6" t="s">
        <v>7</v>
      </c>
      <c r="L3" s="32" t="s">
        <v>13</v>
      </c>
      <c r="M3" s="6" t="s">
        <v>9</v>
      </c>
      <c r="N3" s="6" t="s">
        <v>14</v>
      </c>
      <c r="O3" s="33" t="s">
        <v>15</v>
      </c>
      <c r="P3" s="33" t="s">
        <v>16</v>
      </c>
      <c r="Q3" s="6" t="s">
        <v>7</v>
      </c>
      <c r="R3" s="6" t="s">
        <v>17</v>
      </c>
      <c r="S3" s="32" t="s">
        <v>18</v>
      </c>
      <c r="T3" s="32" t="s">
        <v>19</v>
      </c>
      <c r="U3" s="6" t="s">
        <v>7</v>
      </c>
      <c r="V3" s="6" t="s">
        <v>20</v>
      </c>
      <c r="W3" s="33" t="s">
        <v>21</v>
      </c>
      <c r="X3" s="6" t="s">
        <v>22</v>
      </c>
      <c r="Y3" s="33" t="s">
        <v>23</v>
      </c>
      <c r="Z3" s="22" t="s">
        <v>9</v>
      </c>
    </row>
    <row r="4" ht="13.8" customHeight="1" spans="1:26">
      <c r="A4" s="7"/>
      <c r="B4" s="8" t="s">
        <v>51</v>
      </c>
      <c r="C4" s="9"/>
      <c r="D4" s="9"/>
      <c r="E4" s="10"/>
      <c r="F4" s="9"/>
      <c r="G4" s="10"/>
      <c r="H4" s="10"/>
      <c r="I4" s="18"/>
      <c r="J4" s="18"/>
      <c r="K4" s="10"/>
      <c r="L4" s="18"/>
      <c r="M4" s="10"/>
      <c r="N4" s="10"/>
      <c r="O4" s="9"/>
      <c r="P4" s="9"/>
      <c r="Q4" s="10"/>
      <c r="R4" s="10"/>
      <c r="S4" s="18"/>
      <c r="T4" s="18"/>
      <c r="U4" s="10"/>
      <c r="V4" s="10"/>
      <c r="W4" s="9"/>
      <c r="X4" s="10"/>
      <c r="Y4" s="9"/>
      <c r="Z4" s="10"/>
    </row>
    <row r="5" ht="13.8" customHeight="1" spans="1:26">
      <c r="A5" s="7"/>
      <c r="B5" s="8" t="s">
        <v>51</v>
      </c>
      <c r="C5" s="9"/>
      <c r="D5" s="9"/>
      <c r="E5" s="10"/>
      <c r="F5" s="9"/>
      <c r="G5" s="10"/>
      <c r="H5" s="10"/>
      <c r="I5" s="18"/>
      <c r="J5" s="18"/>
      <c r="K5" s="10"/>
      <c r="L5" s="18"/>
      <c r="M5" s="10"/>
      <c r="N5" s="10"/>
      <c r="O5" s="9"/>
      <c r="P5" s="9"/>
      <c r="Q5" s="10"/>
      <c r="R5" s="10"/>
      <c r="S5" s="18"/>
      <c r="T5" s="18"/>
      <c r="U5" s="10"/>
      <c r="V5" s="10"/>
      <c r="W5" s="9"/>
      <c r="X5" s="10"/>
      <c r="Y5" s="9"/>
      <c r="Z5" s="10"/>
    </row>
    <row r="6" ht="13.8" customHeight="1" spans="1:26">
      <c r="A6" s="7"/>
      <c r="B6" s="8" t="s">
        <v>51</v>
      </c>
      <c r="C6" s="9"/>
      <c r="D6" s="9"/>
      <c r="E6" s="10"/>
      <c r="F6" s="9"/>
      <c r="G6" s="10"/>
      <c r="H6" s="10"/>
      <c r="I6" s="18"/>
      <c r="J6" s="18"/>
      <c r="K6" s="10"/>
      <c r="L6" s="18"/>
      <c r="M6" s="10"/>
      <c r="N6" s="10"/>
      <c r="O6" s="9"/>
      <c r="P6" s="9"/>
      <c r="Q6" s="10"/>
      <c r="R6" s="10"/>
      <c r="S6" s="18"/>
      <c r="T6" s="18"/>
      <c r="U6" s="10"/>
      <c r="V6" s="10"/>
      <c r="W6" s="9"/>
      <c r="X6" s="10"/>
      <c r="Y6" s="9"/>
      <c r="Z6" s="10"/>
    </row>
    <row r="7" ht="13.8" customHeight="1" spans="1:26">
      <c r="A7" s="7"/>
      <c r="B7" s="8" t="s">
        <v>51</v>
      </c>
      <c r="C7" s="9"/>
      <c r="D7" s="9"/>
      <c r="E7" s="10"/>
      <c r="F7" s="9"/>
      <c r="G7" s="10"/>
      <c r="H7" s="10"/>
      <c r="I7" s="18"/>
      <c r="J7" s="18"/>
      <c r="K7" s="10"/>
      <c r="L7" s="18"/>
      <c r="M7" s="10"/>
      <c r="N7" s="10"/>
      <c r="O7" s="9"/>
      <c r="P7" s="9"/>
      <c r="Q7" s="10"/>
      <c r="R7" s="10"/>
      <c r="S7" s="18"/>
      <c r="T7" s="18"/>
      <c r="U7" s="10"/>
      <c r="V7" s="10"/>
      <c r="W7" s="9"/>
      <c r="X7" s="10"/>
      <c r="Y7" s="9"/>
      <c r="Z7" s="10"/>
    </row>
    <row r="8" ht="13.8" customHeight="1" spans="1:26">
      <c r="A8" s="7"/>
      <c r="B8" s="8" t="s">
        <v>51</v>
      </c>
      <c r="C8" s="9"/>
      <c r="D8" s="9"/>
      <c r="E8" s="10"/>
      <c r="F8" s="9"/>
      <c r="G8" s="10"/>
      <c r="H8" s="10"/>
      <c r="I8" s="18"/>
      <c r="J8" s="18"/>
      <c r="K8" s="10"/>
      <c r="L8" s="18"/>
      <c r="M8" s="10"/>
      <c r="N8" s="10"/>
      <c r="O8" s="9"/>
      <c r="P8" s="9"/>
      <c r="Q8" s="10"/>
      <c r="R8" s="10"/>
      <c r="S8" s="18"/>
      <c r="T8" s="18"/>
      <c r="U8" s="10"/>
      <c r="V8" s="10"/>
      <c r="W8" s="9"/>
      <c r="X8" s="10"/>
      <c r="Y8" s="9"/>
      <c r="Z8" s="10"/>
    </row>
    <row r="9" ht="13.8" customHeight="1" spans="1:26">
      <c r="A9" s="7"/>
      <c r="B9" s="8" t="s">
        <v>51</v>
      </c>
      <c r="C9" s="9"/>
      <c r="D9" s="9"/>
      <c r="E9" s="10"/>
      <c r="F9" s="9"/>
      <c r="G9" s="10"/>
      <c r="H9" s="10"/>
      <c r="I9" s="18"/>
      <c r="J9" s="18"/>
      <c r="K9" s="10"/>
      <c r="L9" s="18"/>
      <c r="M9" s="10"/>
      <c r="N9" s="10"/>
      <c r="O9" s="9"/>
      <c r="P9" s="9"/>
      <c r="Q9" s="10"/>
      <c r="R9" s="10"/>
      <c r="S9" s="18"/>
      <c r="T9" s="18"/>
      <c r="U9" s="10"/>
      <c r="V9" s="10"/>
      <c r="W9" s="9"/>
      <c r="X9" s="10"/>
      <c r="Y9" s="9"/>
      <c r="Z9" s="10"/>
    </row>
    <row r="10" customHeight="1" spans="1:26">
      <c r="A10" s="11" t="s">
        <v>153</v>
      </c>
      <c r="B10" s="12"/>
      <c r="C10" s="13">
        <f>SUM(C4,C5,C6,C7,C8,C9)</f>
        <v>0</v>
      </c>
      <c r="D10" s="13">
        <f>SUM(D4,D5,D6,D7,D8,D9)</f>
        <v>0</v>
      </c>
      <c r="E10" s="10">
        <f>IFERROR((C10-D10)/ABS(D10),"-")</f>
        <v>0</v>
      </c>
      <c r="F10" s="14">
        <f>SUM(F4,F5,F6,F7,F8,F9)</f>
        <v>0</v>
      </c>
      <c r="G10" s="10">
        <f>IFERROR((C10-F10)/ABS(F10),"-")</f>
        <v>0</v>
      </c>
      <c r="H10" s="15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3">
        <f>SUM(O4,O5,O6,O7,O8,O9)</f>
        <v>0</v>
      </c>
      <c r="P10" s="13">
        <f>SUM(P4,P5,P6,P7,P8,P9)</f>
        <v>0</v>
      </c>
      <c r="Q10" s="10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3">
        <f>SUM(W4,W5,W6,W7,W8,W9)</f>
        <v>0</v>
      </c>
      <c r="X10" s="21">
        <f>IFERROR(W10/W10,"-")</f>
        <v>0</v>
      </c>
      <c r="Y10" s="13">
        <f>SUM(Y4,Y5,Y6,Y7,Y8,Y9)</f>
        <v>0</v>
      </c>
      <c r="Z10" s="23">
        <f>IFERROR((W10-Y10)/ABS(Y10),"-")</f>
        <v>0</v>
      </c>
    </row>
    <row r="11" ht="13.8" customHeight="1" spans="1:26">
      <c r="A11" s="16" t="s">
        <v>154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14.2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4.2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4.2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4.2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customHeight="1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1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1" sqref="$A11:$XFD11"/>
    </sheetView>
  </sheetViews>
  <sheetFormatPr defaultColWidth="9" defaultRowHeight="15"/>
  <cols>
    <col min="1" max="1" width="20.775" style="1" customWidth="1"/>
    <col min="2" max="2" width="15.775" style="1" customWidth="1"/>
    <col min="3" max="4" width="13.8833333333333" style="1" customWidth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4" width="12.2166666666667" style="1" customWidth="1"/>
    <col min="15" max="16" width="16.1083333333333" style="1" customWidth="1"/>
    <col min="17" max="17" width="12.2166666666667" style="1" customWidth="1"/>
    <col min="18" max="18" width="13.775" style="1" customWidth="1"/>
    <col min="19" max="20" width="15.8833333333333" style="1" customWidth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4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25" t="s">
        <v>0</v>
      </c>
      <c r="N2" s="25" t="s">
        <v>156</v>
      </c>
      <c r="O2" s="30" t="s">
        <v>2</v>
      </c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33" customHeight="1" spans="1:26">
      <c r="A3" s="31" t="s">
        <v>3</v>
      </c>
      <c r="B3" s="32" t="s">
        <v>4</v>
      </c>
      <c r="C3" s="33" t="s">
        <v>5</v>
      </c>
      <c r="D3" s="33" t="s">
        <v>6</v>
      </c>
      <c r="E3" s="6" t="s">
        <v>7</v>
      </c>
      <c r="F3" s="33" t="s">
        <v>8</v>
      </c>
      <c r="G3" s="6" t="s">
        <v>9</v>
      </c>
      <c r="H3" s="6" t="s">
        <v>10</v>
      </c>
      <c r="I3" s="32" t="s">
        <v>11</v>
      </c>
      <c r="J3" s="32" t="s">
        <v>12</v>
      </c>
      <c r="K3" s="6" t="s">
        <v>7</v>
      </c>
      <c r="L3" s="32" t="s">
        <v>13</v>
      </c>
      <c r="M3" s="6" t="s">
        <v>9</v>
      </c>
      <c r="N3" s="6" t="s">
        <v>14</v>
      </c>
      <c r="O3" s="33" t="s">
        <v>15</v>
      </c>
      <c r="P3" s="33" t="s">
        <v>16</v>
      </c>
      <c r="Q3" s="6" t="s">
        <v>7</v>
      </c>
      <c r="R3" s="6" t="s">
        <v>17</v>
      </c>
      <c r="S3" s="32" t="s">
        <v>18</v>
      </c>
      <c r="T3" s="32" t="s">
        <v>19</v>
      </c>
      <c r="U3" s="6" t="s">
        <v>7</v>
      </c>
      <c r="V3" s="6" t="s">
        <v>20</v>
      </c>
      <c r="W3" s="33" t="s">
        <v>21</v>
      </c>
      <c r="X3" s="6" t="s">
        <v>22</v>
      </c>
      <c r="Y3" s="33" t="s">
        <v>23</v>
      </c>
      <c r="Z3" s="22" t="s">
        <v>9</v>
      </c>
    </row>
    <row r="4" ht="13.8" customHeight="1" spans="1:26">
      <c r="A4" s="7"/>
      <c r="B4" s="8" t="s">
        <v>51</v>
      </c>
      <c r="C4" s="9"/>
      <c r="D4" s="9"/>
      <c r="E4" s="10"/>
      <c r="F4" s="9"/>
      <c r="G4" s="10"/>
      <c r="H4" s="10"/>
      <c r="I4" s="18"/>
      <c r="J4" s="18"/>
      <c r="K4" s="10"/>
      <c r="L4" s="18"/>
      <c r="M4" s="10"/>
      <c r="N4" s="10"/>
      <c r="O4" s="9"/>
      <c r="P4" s="9"/>
      <c r="Q4" s="10"/>
      <c r="R4" s="10"/>
      <c r="S4" s="18"/>
      <c r="T4" s="18"/>
      <c r="U4" s="10"/>
      <c r="V4" s="10"/>
      <c r="W4" s="9"/>
      <c r="X4" s="10"/>
      <c r="Y4" s="9"/>
      <c r="Z4" s="10"/>
    </row>
    <row r="5" ht="13.8" customHeight="1" spans="1:26">
      <c r="A5" s="7"/>
      <c r="B5" s="8" t="s">
        <v>51</v>
      </c>
      <c r="C5" s="9"/>
      <c r="D5" s="9"/>
      <c r="E5" s="10"/>
      <c r="F5" s="9"/>
      <c r="G5" s="10"/>
      <c r="H5" s="10"/>
      <c r="I5" s="18"/>
      <c r="J5" s="18"/>
      <c r="K5" s="10"/>
      <c r="L5" s="18"/>
      <c r="M5" s="10"/>
      <c r="N5" s="10"/>
      <c r="O5" s="9"/>
      <c r="P5" s="9"/>
      <c r="Q5" s="10"/>
      <c r="R5" s="10"/>
      <c r="S5" s="18"/>
      <c r="T5" s="18"/>
      <c r="U5" s="10"/>
      <c r="V5" s="10"/>
      <c r="W5" s="9"/>
      <c r="X5" s="10"/>
      <c r="Y5" s="9"/>
      <c r="Z5" s="10"/>
    </row>
    <row r="6" ht="13.8" customHeight="1" spans="1:26">
      <c r="A6" s="7"/>
      <c r="B6" s="8" t="s">
        <v>51</v>
      </c>
      <c r="C6" s="9"/>
      <c r="D6" s="9"/>
      <c r="E6" s="10"/>
      <c r="F6" s="9"/>
      <c r="G6" s="10"/>
      <c r="H6" s="10"/>
      <c r="I6" s="18"/>
      <c r="J6" s="18"/>
      <c r="K6" s="10"/>
      <c r="L6" s="18"/>
      <c r="M6" s="10"/>
      <c r="N6" s="10"/>
      <c r="O6" s="9"/>
      <c r="P6" s="9"/>
      <c r="Q6" s="10"/>
      <c r="R6" s="10"/>
      <c r="S6" s="18"/>
      <c r="T6" s="18"/>
      <c r="U6" s="10"/>
      <c r="V6" s="10"/>
      <c r="W6" s="9"/>
      <c r="X6" s="10"/>
      <c r="Y6" s="9"/>
      <c r="Z6" s="10"/>
    </row>
    <row r="7" ht="13.8" customHeight="1" spans="1:26">
      <c r="A7" s="7"/>
      <c r="B7" s="8" t="s">
        <v>51</v>
      </c>
      <c r="C7" s="9"/>
      <c r="D7" s="9"/>
      <c r="E7" s="10"/>
      <c r="F7" s="9"/>
      <c r="G7" s="10"/>
      <c r="H7" s="10"/>
      <c r="I7" s="18"/>
      <c r="J7" s="18"/>
      <c r="K7" s="10"/>
      <c r="L7" s="18"/>
      <c r="M7" s="10"/>
      <c r="N7" s="10"/>
      <c r="O7" s="9"/>
      <c r="P7" s="9"/>
      <c r="Q7" s="10"/>
      <c r="R7" s="10"/>
      <c r="S7" s="18"/>
      <c r="T7" s="18"/>
      <c r="U7" s="10"/>
      <c r="V7" s="10"/>
      <c r="W7" s="9"/>
      <c r="X7" s="10"/>
      <c r="Y7" s="9"/>
      <c r="Z7" s="10"/>
    </row>
    <row r="8" ht="13.8" customHeight="1" spans="1:26">
      <c r="A8" s="7"/>
      <c r="B8" s="8" t="s">
        <v>51</v>
      </c>
      <c r="C8" s="9"/>
      <c r="D8" s="9"/>
      <c r="E8" s="10"/>
      <c r="F8" s="9"/>
      <c r="G8" s="10"/>
      <c r="H8" s="10"/>
      <c r="I8" s="18"/>
      <c r="J8" s="18"/>
      <c r="K8" s="10"/>
      <c r="L8" s="18"/>
      <c r="M8" s="10"/>
      <c r="N8" s="10"/>
      <c r="O8" s="9"/>
      <c r="P8" s="9"/>
      <c r="Q8" s="10"/>
      <c r="R8" s="10"/>
      <c r="S8" s="18"/>
      <c r="T8" s="18"/>
      <c r="U8" s="10"/>
      <c r="V8" s="10"/>
      <c r="W8" s="9"/>
      <c r="X8" s="10"/>
      <c r="Y8" s="9"/>
      <c r="Z8" s="10"/>
    </row>
    <row r="9" ht="13.8" customHeight="1" spans="1:26">
      <c r="A9" s="7"/>
      <c r="B9" s="8" t="s">
        <v>51</v>
      </c>
      <c r="C9" s="9"/>
      <c r="D9" s="9"/>
      <c r="E9" s="10"/>
      <c r="F9" s="9"/>
      <c r="G9" s="10"/>
      <c r="H9" s="10"/>
      <c r="I9" s="18"/>
      <c r="J9" s="18"/>
      <c r="K9" s="10"/>
      <c r="L9" s="18"/>
      <c r="M9" s="10"/>
      <c r="N9" s="10"/>
      <c r="O9" s="9"/>
      <c r="P9" s="9"/>
      <c r="Q9" s="10"/>
      <c r="R9" s="10"/>
      <c r="S9" s="18"/>
      <c r="T9" s="18"/>
      <c r="U9" s="10"/>
      <c r="V9" s="10"/>
      <c r="W9" s="9"/>
      <c r="X9" s="10"/>
      <c r="Y9" s="9"/>
      <c r="Z9" s="10"/>
    </row>
    <row r="10" customHeight="1" spans="1:26">
      <c r="A10" s="11" t="s">
        <v>153</v>
      </c>
      <c r="B10" s="12"/>
      <c r="C10" s="13">
        <f>SUM(C4,C5,C6,C7,C8,C9)</f>
        <v>0</v>
      </c>
      <c r="D10" s="13">
        <f>SUM(D4,D5,D6,D7,D8,D9)</f>
        <v>0</v>
      </c>
      <c r="E10" s="10">
        <f>IFERROR((C10-D10)/ABS(D10),"-")</f>
        <v>0</v>
      </c>
      <c r="F10" s="14">
        <f>SUM(F4,F5,F6,F7,F8,F9)</f>
        <v>0</v>
      </c>
      <c r="G10" s="10">
        <f>IFERROR((C10-F10)/ABS(F10),"-")</f>
        <v>0</v>
      </c>
      <c r="H10" s="15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3">
        <f>SUM(O4,O5,O6,O7,O8,O9)</f>
        <v>0</v>
      </c>
      <c r="P10" s="13">
        <f>SUM(P4,P5,P6,P7,P8,P9)</f>
        <v>0</v>
      </c>
      <c r="Q10" s="10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3">
        <f>SUM(W4,W5,W6,W7,W8,W9)</f>
        <v>0</v>
      </c>
      <c r="X10" s="21">
        <f>IFERROR(W10/W10,"-")</f>
        <v>0</v>
      </c>
      <c r="Y10" s="13">
        <f>SUM(Y4,Y5,Y6,Y7,Y8,Y9)</f>
        <v>0</v>
      </c>
      <c r="Z10" s="23">
        <f>IFERROR((W10-Y10)/ABS(Y10),"-")</f>
        <v>0</v>
      </c>
    </row>
    <row r="11" ht="13.8" customHeight="1" spans="1:26">
      <c r="A11" s="16" t="s">
        <v>154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14.2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4.2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4.2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4.2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customHeight="1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1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1" sqref="$A11:$XFD11"/>
    </sheetView>
  </sheetViews>
  <sheetFormatPr defaultColWidth="9" defaultRowHeight="15"/>
  <cols>
    <col min="1" max="1" width="20.775" style="1" customWidth="1"/>
    <col min="2" max="2" width="15.775" style="1" customWidth="1"/>
    <col min="3" max="4" width="13.8833333333333" style="1" customWidth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4" width="12.2166666666667" style="1" customWidth="1"/>
    <col min="15" max="16" width="16.1083333333333" style="1" customWidth="1"/>
    <col min="17" max="17" width="12.2166666666667" style="1" customWidth="1"/>
    <col min="18" max="18" width="13.775" style="1" customWidth="1"/>
    <col min="19" max="20" width="15.8833333333333" style="1" customWidth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4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25" t="s">
        <v>0</v>
      </c>
      <c r="N2" s="25" t="s">
        <v>157</v>
      </c>
      <c r="O2" s="30" t="s">
        <v>2</v>
      </c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33" customHeight="1" spans="1:26">
      <c r="A3" s="31" t="s">
        <v>3</v>
      </c>
      <c r="B3" s="32" t="s">
        <v>4</v>
      </c>
      <c r="C3" s="33" t="s">
        <v>5</v>
      </c>
      <c r="D3" s="33" t="s">
        <v>6</v>
      </c>
      <c r="E3" s="6" t="s">
        <v>7</v>
      </c>
      <c r="F3" s="33" t="s">
        <v>8</v>
      </c>
      <c r="G3" s="6" t="s">
        <v>9</v>
      </c>
      <c r="H3" s="6" t="s">
        <v>10</v>
      </c>
      <c r="I3" s="32" t="s">
        <v>11</v>
      </c>
      <c r="J3" s="32" t="s">
        <v>12</v>
      </c>
      <c r="K3" s="6" t="s">
        <v>7</v>
      </c>
      <c r="L3" s="32" t="s">
        <v>13</v>
      </c>
      <c r="M3" s="6" t="s">
        <v>9</v>
      </c>
      <c r="N3" s="6" t="s">
        <v>14</v>
      </c>
      <c r="O3" s="33" t="s">
        <v>15</v>
      </c>
      <c r="P3" s="33" t="s">
        <v>16</v>
      </c>
      <c r="Q3" s="6" t="s">
        <v>7</v>
      </c>
      <c r="R3" s="6" t="s">
        <v>17</v>
      </c>
      <c r="S3" s="32" t="s">
        <v>18</v>
      </c>
      <c r="T3" s="32" t="s">
        <v>19</v>
      </c>
      <c r="U3" s="6" t="s">
        <v>7</v>
      </c>
      <c r="V3" s="6" t="s">
        <v>20</v>
      </c>
      <c r="W3" s="33" t="s">
        <v>21</v>
      </c>
      <c r="X3" s="6" t="s">
        <v>22</v>
      </c>
      <c r="Y3" s="33" t="s">
        <v>23</v>
      </c>
      <c r="Z3" s="22" t="s">
        <v>9</v>
      </c>
    </row>
    <row r="4" ht="13.8" customHeight="1" spans="1:26">
      <c r="A4" s="7"/>
      <c r="B4" s="8" t="s">
        <v>51</v>
      </c>
      <c r="C4" s="9"/>
      <c r="D4" s="9"/>
      <c r="E4" s="10"/>
      <c r="F4" s="9"/>
      <c r="G4" s="10"/>
      <c r="H4" s="10"/>
      <c r="I4" s="18"/>
      <c r="J4" s="18"/>
      <c r="K4" s="10"/>
      <c r="L4" s="18"/>
      <c r="M4" s="10"/>
      <c r="N4" s="10"/>
      <c r="O4" s="9"/>
      <c r="P4" s="9"/>
      <c r="Q4" s="10"/>
      <c r="R4" s="10"/>
      <c r="S4" s="18"/>
      <c r="T4" s="18"/>
      <c r="U4" s="10"/>
      <c r="V4" s="10"/>
      <c r="W4" s="9"/>
      <c r="X4" s="10"/>
      <c r="Y4" s="9"/>
      <c r="Z4" s="10"/>
    </row>
    <row r="5" ht="13.8" customHeight="1" spans="1:26">
      <c r="A5" s="7"/>
      <c r="B5" s="8" t="s">
        <v>51</v>
      </c>
      <c r="C5" s="9"/>
      <c r="D5" s="9"/>
      <c r="E5" s="10"/>
      <c r="F5" s="9"/>
      <c r="G5" s="10"/>
      <c r="H5" s="10"/>
      <c r="I5" s="18"/>
      <c r="J5" s="18"/>
      <c r="K5" s="10"/>
      <c r="L5" s="18"/>
      <c r="M5" s="10"/>
      <c r="N5" s="10"/>
      <c r="O5" s="9"/>
      <c r="P5" s="9"/>
      <c r="Q5" s="10"/>
      <c r="R5" s="10"/>
      <c r="S5" s="18"/>
      <c r="T5" s="18"/>
      <c r="U5" s="10"/>
      <c r="V5" s="10"/>
      <c r="W5" s="9"/>
      <c r="X5" s="10"/>
      <c r="Y5" s="9"/>
      <c r="Z5" s="10"/>
    </row>
    <row r="6" ht="13.8" customHeight="1" spans="1:26">
      <c r="A6" s="7"/>
      <c r="B6" s="8" t="s">
        <v>51</v>
      </c>
      <c r="C6" s="9"/>
      <c r="D6" s="9"/>
      <c r="E6" s="10"/>
      <c r="F6" s="9"/>
      <c r="G6" s="10"/>
      <c r="H6" s="10"/>
      <c r="I6" s="18"/>
      <c r="J6" s="18"/>
      <c r="K6" s="10"/>
      <c r="L6" s="18"/>
      <c r="M6" s="10"/>
      <c r="N6" s="10"/>
      <c r="O6" s="9"/>
      <c r="P6" s="9"/>
      <c r="Q6" s="10"/>
      <c r="R6" s="10"/>
      <c r="S6" s="18"/>
      <c r="T6" s="18"/>
      <c r="U6" s="10"/>
      <c r="V6" s="10"/>
      <c r="W6" s="9"/>
      <c r="X6" s="10"/>
      <c r="Y6" s="9"/>
      <c r="Z6" s="10"/>
    </row>
    <row r="7" ht="13.8" customHeight="1" spans="1:26">
      <c r="A7" s="7"/>
      <c r="B7" s="8" t="s">
        <v>51</v>
      </c>
      <c r="C7" s="9"/>
      <c r="D7" s="9"/>
      <c r="E7" s="10"/>
      <c r="F7" s="9"/>
      <c r="G7" s="10"/>
      <c r="H7" s="10"/>
      <c r="I7" s="18"/>
      <c r="J7" s="18"/>
      <c r="K7" s="10"/>
      <c r="L7" s="18"/>
      <c r="M7" s="10"/>
      <c r="N7" s="10"/>
      <c r="O7" s="9"/>
      <c r="P7" s="9"/>
      <c r="Q7" s="10"/>
      <c r="R7" s="10"/>
      <c r="S7" s="18"/>
      <c r="T7" s="18"/>
      <c r="U7" s="10"/>
      <c r="V7" s="10"/>
      <c r="W7" s="9"/>
      <c r="X7" s="10"/>
      <c r="Y7" s="9"/>
      <c r="Z7" s="10"/>
    </row>
    <row r="8" ht="13.8" customHeight="1" spans="1:26">
      <c r="A8" s="7"/>
      <c r="B8" s="8" t="s">
        <v>51</v>
      </c>
      <c r="C8" s="9"/>
      <c r="D8" s="9"/>
      <c r="E8" s="10"/>
      <c r="F8" s="9"/>
      <c r="G8" s="10"/>
      <c r="H8" s="10"/>
      <c r="I8" s="18"/>
      <c r="J8" s="18"/>
      <c r="K8" s="10"/>
      <c r="L8" s="18"/>
      <c r="M8" s="10"/>
      <c r="N8" s="10"/>
      <c r="O8" s="9"/>
      <c r="P8" s="9"/>
      <c r="Q8" s="10"/>
      <c r="R8" s="10"/>
      <c r="S8" s="18"/>
      <c r="T8" s="18"/>
      <c r="U8" s="10"/>
      <c r="V8" s="10"/>
      <c r="W8" s="9"/>
      <c r="X8" s="10"/>
      <c r="Y8" s="9"/>
      <c r="Z8" s="10"/>
    </row>
    <row r="9" ht="13.8" customHeight="1" spans="1:26">
      <c r="A9" s="7"/>
      <c r="B9" s="8" t="s">
        <v>51</v>
      </c>
      <c r="C9" s="9"/>
      <c r="D9" s="9"/>
      <c r="E9" s="10"/>
      <c r="F9" s="9"/>
      <c r="G9" s="10"/>
      <c r="H9" s="10"/>
      <c r="I9" s="18"/>
      <c r="J9" s="18"/>
      <c r="K9" s="10"/>
      <c r="L9" s="18"/>
      <c r="M9" s="10"/>
      <c r="N9" s="10"/>
      <c r="O9" s="9"/>
      <c r="P9" s="9"/>
      <c r="Q9" s="10"/>
      <c r="R9" s="10"/>
      <c r="S9" s="18"/>
      <c r="T9" s="18"/>
      <c r="U9" s="10"/>
      <c r="V9" s="10"/>
      <c r="W9" s="9"/>
      <c r="X9" s="10"/>
      <c r="Y9" s="9"/>
      <c r="Z9" s="10"/>
    </row>
    <row r="10" customHeight="1" spans="1:26">
      <c r="A10" s="11" t="s">
        <v>153</v>
      </c>
      <c r="B10" s="12"/>
      <c r="C10" s="13">
        <f>SUM(C4,C5,C6,C7,C8,C9)</f>
        <v>0</v>
      </c>
      <c r="D10" s="13">
        <f>SUM(D4,D5,D6,D7,D8,D9)</f>
        <v>0</v>
      </c>
      <c r="E10" s="10">
        <f>IFERROR((C10-D10)/ABS(D10),"-")</f>
        <v>0</v>
      </c>
      <c r="F10" s="14">
        <f>SUM(F4,F5,F6,F7,F8,F9)</f>
        <v>0</v>
      </c>
      <c r="G10" s="10">
        <f>IFERROR((C10-F10)/ABS(F10),"-")</f>
        <v>0</v>
      </c>
      <c r="H10" s="15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3">
        <f>SUM(O4,O5,O6,O7,O8,O9)</f>
        <v>0</v>
      </c>
      <c r="P10" s="13">
        <f>SUM(P4,P5,P6,P7,P8,P9)</f>
        <v>0</v>
      </c>
      <c r="Q10" s="10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3">
        <f>SUM(W4,W5,W6,W7,W8,W9)</f>
        <v>0</v>
      </c>
      <c r="X10" s="21">
        <f>IFERROR(W10/W10,"-")</f>
        <v>0</v>
      </c>
      <c r="Y10" s="13">
        <f>SUM(Y4,Y5,Y6,Y7,Y8,Y9)</f>
        <v>0</v>
      </c>
      <c r="Z10" s="23">
        <f>IFERROR((W10-Y10)/ABS(Y10),"-")</f>
        <v>0</v>
      </c>
    </row>
    <row r="11" ht="13.8" customHeight="1" spans="1:26">
      <c r="A11" s="16" t="s">
        <v>154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14.2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4.2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4.2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4.2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customHeight="1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1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1" sqref="$A11:$XFD11"/>
    </sheetView>
  </sheetViews>
  <sheetFormatPr defaultColWidth="9" defaultRowHeight="15"/>
  <cols>
    <col min="1" max="1" width="20.775" style="1" customWidth="1"/>
    <col min="2" max="2" width="15.775" style="1" customWidth="1"/>
    <col min="3" max="4" width="13.8833333333333" style="1" customWidth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4" width="12.2166666666667" style="1" customWidth="1"/>
    <col min="15" max="16" width="16.1083333333333" style="1" customWidth="1"/>
    <col min="17" max="17" width="12.2166666666667" style="1" customWidth="1"/>
    <col min="18" max="18" width="13.775" style="1" customWidth="1"/>
    <col min="19" max="20" width="15.8833333333333" style="1" customWidth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4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25" t="s">
        <v>0</v>
      </c>
      <c r="N2" s="25" t="s">
        <v>158</v>
      </c>
      <c r="O2" s="30" t="s">
        <v>2</v>
      </c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33" customHeight="1" spans="1:26">
      <c r="A3" s="31" t="s">
        <v>3</v>
      </c>
      <c r="B3" s="32" t="s">
        <v>4</v>
      </c>
      <c r="C3" s="33" t="s">
        <v>5</v>
      </c>
      <c r="D3" s="33" t="s">
        <v>6</v>
      </c>
      <c r="E3" s="6" t="s">
        <v>7</v>
      </c>
      <c r="F3" s="33" t="s">
        <v>8</v>
      </c>
      <c r="G3" s="6" t="s">
        <v>9</v>
      </c>
      <c r="H3" s="6" t="s">
        <v>10</v>
      </c>
      <c r="I3" s="32" t="s">
        <v>11</v>
      </c>
      <c r="J3" s="32" t="s">
        <v>12</v>
      </c>
      <c r="K3" s="6" t="s">
        <v>7</v>
      </c>
      <c r="L3" s="32" t="s">
        <v>13</v>
      </c>
      <c r="M3" s="6" t="s">
        <v>9</v>
      </c>
      <c r="N3" s="6" t="s">
        <v>14</v>
      </c>
      <c r="O3" s="33" t="s">
        <v>15</v>
      </c>
      <c r="P3" s="33" t="s">
        <v>16</v>
      </c>
      <c r="Q3" s="6" t="s">
        <v>7</v>
      </c>
      <c r="R3" s="6" t="s">
        <v>17</v>
      </c>
      <c r="S3" s="32" t="s">
        <v>18</v>
      </c>
      <c r="T3" s="32" t="s">
        <v>19</v>
      </c>
      <c r="U3" s="6" t="s">
        <v>7</v>
      </c>
      <c r="V3" s="6" t="s">
        <v>20</v>
      </c>
      <c r="W3" s="33" t="s">
        <v>21</v>
      </c>
      <c r="X3" s="6" t="s">
        <v>22</v>
      </c>
      <c r="Y3" s="33" t="s">
        <v>23</v>
      </c>
      <c r="Z3" s="22" t="s">
        <v>9</v>
      </c>
    </row>
    <row r="4" ht="13.8" customHeight="1" spans="1:26">
      <c r="A4" s="7"/>
      <c r="B4" s="8" t="s">
        <v>51</v>
      </c>
      <c r="C4" s="9"/>
      <c r="D4" s="9"/>
      <c r="E4" s="10"/>
      <c r="F4" s="9"/>
      <c r="G4" s="10"/>
      <c r="H4" s="10"/>
      <c r="I4" s="18"/>
      <c r="J4" s="18"/>
      <c r="K4" s="10"/>
      <c r="L4" s="18"/>
      <c r="M4" s="10"/>
      <c r="N4" s="10"/>
      <c r="O4" s="9"/>
      <c r="P4" s="9"/>
      <c r="Q4" s="10"/>
      <c r="R4" s="10"/>
      <c r="S4" s="18"/>
      <c r="T4" s="18"/>
      <c r="U4" s="10"/>
      <c r="V4" s="10"/>
      <c r="W4" s="9"/>
      <c r="X4" s="10"/>
      <c r="Y4" s="9"/>
      <c r="Z4" s="10"/>
    </row>
    <row r="5" ht="13.8" customHeight="1" spans="1:26">
      <c r="A5" s="7"/>
      <c r="B5" s="8" t="s">
        <v>51</v>
      </c>
      <c r="C5" s="9"/>
      <c r="D5" s="9"/>
      <c r="E5" s="10"/>
      <c r="F5" s="9"/>
      <c r="G5" s="10"/>
      <c r="H5" s="10"/>
      <c r="I5" s="18"/>
      <c r="J5" s="18"/>
      <c r="K5" s="10"/>
      <c r="L5" s="18"/>
      <c r="M5" s="10"/>
      <c r="N5" s="10"/>
      <c r="O5" s="9"/>
      <c r="P5" s="9"/>
      <c r="Q5" s="10"/>
      <c r="R5" s="10"/>
      <c r="S5" s="18"/>
      <c r="T5" s="18"/>
      <c r="U5" s="10"/>
      <c r="V5" s="10"/>
      <c r="W5" s="9"/>
      <c r="X5" s="10"/>
      <c r="Y5" s="9"/>
      <c r="Z5" s="10"/>
    </row>
    <row r="6" ht="13.8" customHeight="1" spans="1:26">
      <c r="A6" s="7"/>
      <c r="B6" s="8" t="s">
        <v>51</v>
      </c>
      <c r="C6" s="9"/>
      <c r="D6" s="9"/>
      <c r="E6" s="10"/>
      <c r="F6" s="9"/>
      <c r="G6" s="10"/>
      <c r="H6" s="10"/>
      <c r="I6" s="18"/>
      <c r="J6" s="18"/>
      <c r="K6" s="10"/>
      <c r="L6" s="18"/>
      <c r="M6" s="10"/>
      <c r="N6" s="10"/>
      <c r="O6" s="9"/>
      <c r="P6" s="9"/>
      <c r="Q6" s="10"/>
      <c r="R6" s="10"/>
      <c r="S6" s="18"/>
      <c r="T6" s="18"/>
      <c r="U6" s="10"/>
      <c r="V6" s="10"/>
      <c r="W6" s="9"/>
      <c r="X6" s="10"/>
      <c r="Y6" s="9"/>
      <c r="Z6" s="10"/>
    </row>
    <row r="7" ht="13.8" customHeight="1" spans="1:26">
      <c r="A7" s="7"/>
      <c r="B7" s="8" t="s">
        <v>51</v>
      </c>
      <c r="C7" s="9"/>
      <c r="D7" s="9"/>
      <c r="E7" s="10"/>
      <c r="F7" s="9"/>
      <c r="G7" s="10"/>
      <c r="H7" s="10"/>
      <c r="I7" s="18"/>
      <c r="J7" s="18"/>
      <c r="K7" s="10"/>
      <c r="L7" s="18"/>
      <c r="M7" s="10"/>
      <c r="N7" s="10"/>
      <c r="O7" s="9"/>
      <c r="P7" s="9"/>
      <c r="Q7" s="10"/>
      <c r="R7" s="10"/>
      <c r="S7" s="18"/>
      <c r="T7" s="18"/>
      <c r="U7" s="10"/>
      <c r="V7" s="10"/>
      <c r="W7" s="9"/>
      <c r="X7" s="10"/>
      <c r="Y7" s="9"/>
      <c r="Z7" s="10"/>
    </row>
    <row r="8" ht="13.8" customHeight="1" spans="1:26">
      <c r="A8" s="7"/>
      <c r="B8" s="8" t="s">
        <v>51</v>
      </c>
      <c r="C8" s="9"/>
      <c r="D8" s="9"/>
      <c r="E8" s="10"/>
      <c r="F8" s="9"/>
      <c r="G8" s="10"/>
      <c r="H8" s="10"/>
      <c r="I8" s="18"/>
      <c r="J8" s="18"/>
      <c r="K8" s="10"/>
      <c r="L8" s="18"/>
      <c r="M8" s="10"/>
      <c r="N8" s="10"/>
      <c r="O8" s="9"/>
      <c r="P8" s="9"/>
      <c r="Q8" s="10"/>
      <c r="R8" s="10"/>
      <c r="S8" s="18"/>
      <c r="T8" s="18"/>
      <c r="U8" s="10"/>
      <c r="V8" s="10"/>
      <c r="W8" s="9"/>
      <c r="X8" s="10"/>
      <c r="Y8" s="9"/>
      <c r="Z8" s="10"/>
    </row>
    <row r="9" ht="13.8" customHeight="1" spans="1:26">
      <c r="A9" s="7"/>
      <c r="B9" s="8" t="s">
        <v>51</v>
      </c>
      <c r="C9" s="9"/>
      <c r="D9" s="9"/>
      <c r="E9" s="10"/>
      <c r="F9" s="9"/>
      <c r="G9" s="10"/>
      <c r="H9" s="10"/>
      <c r="I9" s="18"/>
      <c r="J9" s="18"/>
      <c r="K9" s="10"/>
      <c r="L9" s="18"/>
      <c r="M9" s="10"/>
      <c r="N9" s="10"/>
      <c r="O9" s="9"/>
      <c r="P9" s="9"/>
      <c r="Q9" s="10"/>
      <c r="R9" s="10"/>
      <c r="S9" s="18"/>
      <c r="T9" s="18"/>
      <c r="U9" s="10"/>
      <c r="V9" s="10"/>
      <c r="W9" s="9"/>
      <c r="X9" s="10"/>
      <c r="Y9" s="9"/>
      <c r="Z9" s="10"/>
    </row>
    <row r="10" customHeight="1" spans="1:26">
      <c r="A10" s="11" t="s">
        <v>153</v>
      </c>
      <c r="B10" s="12"/>
      <c r="C10" s="13">
        <f>SUM(C4,C5,C6,C7,C8,C9)</f>
        <v>0</v>
      </c>
      <c r="D10" s="13">
        <f>SUM(D4,D5,D6,D7,D8,D9)</f>
        <v>0</v>
      </c>
      <c r="E10" s="10">
        <f>IFERROR((C10-D10)/ABS(D10),"-")</f>
        <v>0</v>
      </c>
      <c r="F10" s="14">
        <f>SUM(F4,F5,F6,F7,F8,F9)</f>
        <v>0</v>
      </c>
      <c r="G10" s="10">
        <f>IFERROR((C10-F10)/ABS(F10),"-")</f>
        <v>0</v>
      </c>
      <c r="H10" s="15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3">
        <f>SUM(O4,O5,O6,O7,O8,O9)</f>
        <v>0</v>
      </c>
      <c r="P10" s="13">
        <f>SUM(P4,P5,P6,P7,P8,P9)</f>
        <v>0</v>
      </c>
      <c r="Q10" s="10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3">
        <f>SUM(W4,W5,W6,W7,W8,W9)</f>
        <v>0</v>
      </c>
      <c r="X10" s="21">
        <f>IFERROR(W10/W10,"-")</f>
        <v>0</v>
      </c>
      <c r="Y10" s="13">
        <f>SUM(Y4,Y5,Y6,Y7,Y8,Y9)</f>
        <v>0</v>
      </c>
      <c r="Z10" s="23">
        <f>IFERROR((W10-Y10)/ABS(Y10),"-")</f>
        <v>0</v>
      </c>
    </row>
    <row r="11" ht="13.8" customHeight="1" spans="1:26">
      <c r="A11" s="16" t="s">
        <v>154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14.2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4.2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4.2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4.2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customHeight="1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1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1" sqref="$A11:$XFD11"/>
    </sheetView>
  </sheetViews>
  <sheetFormatPr defaultColWidth="9" defaultRowHeight="15"/>
  <cols>
    <col min="1" max="1" width="20.775" style="1" customWidth="1"/>
    <col min="2" max="2" width="15.775" style="1" customWidth="1"/>
    <col min="3" max="4" width="13.8833333333333" style="1" customWidth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4" width="12.2166666666667" style="1" customWidth="1"/>
    <col min="15" max="16" width="16.1083333333333" style="1" customWidth="1"/>
    <col min="17" max="17" width="12.2166666666667" style="1" customWidth="1"/>
    <col min="18" max="18" width="13.775" style="1" customWidth="1"/>
    <col min="19" max="20" width="15.8833333333333" style="1" customWidth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4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25" t="s">
        <v>0</v>
      </c>
      <c r="N2" s="25" t="s">
        <v>159</v>
      </c>
      <c r="O2" s="30" t="s">
        <v>2</v>
      </c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33" customHeight="1" spans="1:26">
      <c r="A3" s="31" t="s">
        <v>3</v>
      </c>
      <c r="B3" s="32" t="s">
        <v>4</v>
      </c>
      <c r="C3" s="33" t="s">
        <v>5</v>
      </c>
      <c r="D3" s="33" t="s">
        <v>6</v>
      </c>
      <c r="E3" s="6" t="s">
        <v>7</v>
      </c>
      <c r="F3" s="33" t="s">
        <v>8</v>
      </c>
      <c r="G3" s="6" t="s">
        <v>9</v>
      </c>
      <c r="H3" s="6" t="s">
        <v>10</v>
      </c>
      <c r="I3" s="32" t="s">
        <v>11</v>
      </c>
      <c r="J3" s="32" t="s">
        <v>12</v>
      </c>
      <c r="K3" s="6" t="s">
        <v>7</v>
      </c>
      <c r="L3" s="32" t="s">
        <v>13</v>
      </c>
      <c r="M3" s="6" t="s">
        <v>9</v>
      </c>
      <c r="N3" s="6" t="s">
        <v>14</v>
      </c>
      <c r="O3" s="33" t="s">
        <v>15</v>
      </c>
      <c r="P3" s="33" t="s">
        <v>16</v>
      </c>
      <c r="Q3" s="6" t="s">
        <v>7</v>
      </c>
      <c r="R3" s="6" t="s">
        <v>17</v>
      </c>
      <c r="S3" s="32" t="s">
        <v>18</v>
      </c>
      <c r="T3" s="32" t="s">
        <v>19</v>
      </c>
      <c r="U3" s="6" t="s">
        <v>7</v>
      </c>
      <c r="V3" s="6" t="s">
        <v>20</v>
      </c>
      <c r="W3" s="33" t="s">
        <v>21</v>
      </c>
      <c r="X3" s="6" t="s">
        <v>22</v>
      </c>
      <c r="Y3" s="33" t="s">
        <v>23</v>
      </c>
      <c r="Z3" s="22" t="s">
        <v>9</v>
      </c>
    </row>
    <row r="4" ht="13.8" customHeight="1" spans="1:26">
      <c r="A4" s="7"/>
      <c r="B4" s="34" t="s">
        <v>51</v>
      </c>
      <c r="C4" s="9"/>
      <c r="D4" s="9"/>
      <c r="E4" s="10"/>
      <c r="F4" s="9"/>
      <c r="G4" s="10"/>
      <c r="H4" s="10"/>
      <c r="I4" s="18"/>
      <c r="J4" s="18"/>
      <c r="K4" s="10"/>
      <c r="L4" s="18"/>
      <c r="M4" s="10"/>
      <c r="N4" s="10"/>
      <c r="O4" s="9"/>
      <c r="P4" s="9"/>
      <c r="Q4" s="10"/>
      <c r="R4" s="10"/>
      <c r="S4" s="18"/>
      <c r="T4" s="18"/>
      <c r="U4" s="10"/>
      <c r="V4" s="10"/>
      <c r="W4" s="9"/>
      <c r="X4" s="10"/>
      <c r="Y4" s="9"/>
      <c r="Z4" s="10"/>
    </row>
    <row r="5" ht="13.8" customHeight="1" spans="1:26">
      <c r="A5" s="7"/>
      <c r="B5" s="34" t="s">
        <v>51</v>
      </c>
      <c r="C5" s="9"/>
      <c r="D5" s="9"/>
      <c r="E5" s="10"/>
      <c r="F5" s="9"/>
      <c r="G5" s="10"/>
      <c r="H5" s="10"/>
      <c r="I5" s="18"/>
      <c r="J5" s="18"/>
      <c r="K5" s="10"/>
      <c r="L5" s="18"/>
      <c r="M5" s="10"/>
      <c r="N5" s="10"/>
      <c r="O5" s="9"/>
      <c r="P5" s="9"/>
      <c r="Q5" s="10"/>
      <c r="R5" s="10"/>
      <c r="S5" s="18"/>
      <c r="T5" s="18"/>
      <c r="U5" s="10"/>
      <c r="V5" s="10"/>
      <c r="W5" s="9"/>
      <c r="X5" s="10"/>
      <c r="Y5" s="9"/>
      <c r="Z5" s="10"/>
    </row>
    <row r="6" ht="13.8" customHeight="1" spans="1:26">
      <c r="A6" s="7"/>
      <c r="B6" s="34" t="s">
        <v>51</v>
      </c>
      <c r="C6" s="9"/>
      <c r="D6" s="9"/>
      <c r="E6" s="10"/>
      <c r="F6" s="9"/>
      <c r="G6" s="10"/>
      <c r="H6" s="10"/>
      <c r="I6" s="18"/>
      <c r="J6" s="18"/>
      <c r="K6" s="10"/>
      <c r="L6" s="18"/>
      <c r="M6" s="10"/>
      <c r="N6" s="10"/>
      <c r="O6" s="9"/>
      <c r="P6" s="9"/>
      <c r="Q6" s="10"/>
      <c r="R6" s="10"/>
      <c r="S6" s="18"/>
      <c r="T6" s="18"/>
      <c r="U6" s="10"/>
      <c r="V6" s="10"/>
      <c r="W6" s="9"/>
      <c r="X6" s="10"/>
      <c r="Y6" s="9"/>
      <c r="Z6" s="10"/>
    </row>
    <row r="7" ht="13.8" customHeight="1" spans="1:26">
      <c r="A7" s="7"/>
      <c r="B7" s="34" t="s">
        <v>51</v>
      </c>
      <c r="C7" s="9"/>
      <c r="D7" s="9"/>
      <c r="E7" s="10"/>
      <c r="F7" s="9"/>
      <c r="G7" s="10"/>
      <c r="H7" s="10"/>
      <c r="I7" s="18"/>
      <c r="J7" s="18"/>
      <c r="K7" s="10"/>
      <c r="L7" s="18"/>
      <c r="M7" s="10"/>
      <c r="N7" s="10"/>
      <c r="O7" s="9"/>
      <c r="P7" s="9"/>
      <c r="Q7" s="10"/>
      <c r="R7" s="10"/>
      <c r="S7" s="18"/>
      <c r="T7" s="18"/>
      <c r="U7" s="10"/>
      <c r="V7" s="10"/>
      <c r="W7" s="9"/>
      <c r="X7" s="10"/>
      <c r="Y7" s="9"/>
      <c r="Z7" s="10"/>
    </row>
    <row r="8" ht="13.8" customHeight="1" spans="1:26">
      <c r="A8" s="7"/>
      <c r="B8" s="34" t="s">
        <v>51</v>
      </c>
      <c r="C8" s="9"/>
      <c r="D8" s="9"/>
      <c r="E8" s="10"/>
      <c r="F8" s="9"/>
      <c r="G8" s="10"/>
      <c r="H8" s="10"/>
      <c r="I8" s="18"/>
      <c r="J8" s="18"/>
      <c r="K8" s="10"/>
      <c r="L8" s="18"/>
      <c r="M8" s="10"/>
      <c r="N8" s="10"/>
      <c r="O8" s="9"/>
      <c r="P8" s="9"/>
      <c r="Q8" s="10"/>
      <c r="R8" s="10"/>
      <c r="S8" s="18"/>
      <c r="T8" s="18"/>
      <c r="U8" s="10"/>
      <c r="V8" s="10"/>
      <c r="W8" s="9"/>
      <c r="X8" s="10"/>
      <c r="Y8" s="9"/>
      <c r="Z8" s="10"/>
    </row>
    <row r="9" ht="13.8" customHeight="1" spans="1:26">
      <c r="A9" s="7"/>
      <c r="B9" s="8" t="s">
        <v>51</v>
      </c>
      <c r="C9" s="9"/>
      <c r="D9" s="9"/>
      <c r="E9" s="10"/>
      <c r="F9" s="9"/>
      <c r="G9" s="10"/>
      <c r="H9" s="10"/>
      <c r="I9" s="18"/>
      <c r="J9" s="18"/>
      <c r="K9" s="10"/>
      <c r="L9" s="18"/>
      <c r="M9" s="10"/>
      <c r="N9" s="10"/>
      <c r="O9" s="9"/>
      <c r="P9" s="9"/>
      <c r="Q9" s="10"/>
      <c r="R9" s="10"/>
      <c r="S9" s="18"/>
      <c r="T9" s="18"/>
      <c r="U9" s="10"/>
      <c r="V9" s="10"/>
      <c r="W9" s="9"/>
      <c r="X9" s="10"/>
      <c r="Y9" s="9"/>
      <c r="Z9" s="10"/>
    </row>
    <row r="10" customHeight="1" spans="1:26">
      <c r="A10" s="11" t="s">
        <v>153</v>
      </c>
      <c r="B10" s="12"/>
      <c r="C10" s="13">
        <f>SUM(C4,C5,C6,C7,C8,C9)</f>
        <v>0</v>
      </c>
      <c r="D10" s="13">
        <f>SUM(D4,D5,D6,D7,D8,D9)</f>
        <v>0</v>
      </c>
      <c r="E10" s="10">
        <f>IFERROR((C10-D10)/ABS(D10),"-")</f>
        <v>0</v>
      </c>
      <c r="F10" s="14">
        <f>SUM(F4,F5,F6,F7,F8,F9)</f>
        <v>0</v>
      </c>
      <c r="G10" s="10">
        <f>IFERROR((C10-F10)/ABS(F10),"-")</f>
        <v>0</v>
      </c>
      <c r="H10" s="15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3">
        <f>SUM(O4,O5,O6,O7,O8,O9)</f>
        <v>0</v>
      </c>
      <c r="P10" s="13">
        <f>SUM(P4,P5,P6,P7,P8,P9)</f>
        <v>0</v>
      </c>
      <c r="Q10" s="10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3">
        <f>SUM(W4,W5,W6,W7,W8,W9)</f>
        <v>0</v>
      </c>
      <c r="X10" s="21">
        <f>IFERROR(W10/W10,"-")</f>
        <v>0</v>
      </c>
      <c r="Y10" s="13">
        <f>SUM(Y4,Y5,Y6,Y7,Y8,Y9)</f>
        <v>0</v>
      </c>
      <c r="Z10" s="23">
        <f>IFERROR((W10-Y10)/ABS(Y10),"-")</f>
        <v>0</v>
      </c>
    </row>
    <row r="11" ht="13.8" customHeight="1" spans="1:26">
      <c r="A11" s="16" t="s">
        <v>154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14.2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4.2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4.2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4.2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customHeight="1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1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1" sqref="$A11:$XFD11"/>
    </sheetView>
  </sheetViews>
  <sheetFormatPr defaultColWidth="9" defaultRowHeight="15"/>
  <cols>
    <col min="1" max="1" width="20.775" style="1" customWidth="1"/>
    <col min="2" max="2" width="15.775" style="1" customWidth="1"/>
    <col min="3" max="4" width="13.8833333333333" style="1" customWidth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4" width="12.2166666666667" style="1" customWidth="1"/>
    <col min="15" max="16" width="16.1083333333333" style="1" customWidth="1"/>
    <col min="17" max="17" width="12.2166666666667" style="1" customWidth="1"/>
    <col min="18" max="18" width="13.775" style="1" customWidth="1"/>
    <col min="19" max="20" width="15.8833333333333" style="1" customWidth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4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25" t="s">
        <v>0</v>
      </c>
      <c r="N2" s="25" t="s">
        <v>160</v>
      </c>
      <c r="O2" s="30" t="s">
        <v>2</v>
      </c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33" customHeight="1" spans="1:26">
      <c r="A3" s="31" t="s">
        <v>3</v>
      </c>
      <c r="B3" s="32" t="s">
        <v>4</v>
      </c>
      <c r="C3" s="33" t="s">
        <v>5</v>
      </c>
      <c r="D3" s="33" t="s">
        <v>6</v>
      </c>
      <c r="E3" s="6" t="s">
        <v>7</v>
      </c>
      <c r="F3" s="33" t="s">
        <v>8</v>
      </c>
      <c r="G3" s="6" t="s">
        <v>9</v>
      </c>
      <c r="H3" s="6" t="s">
        <v>10</v>
      </c>
      <c r="I3" s="32" t="s">
        <v>11</v>
      </c>
      <c r="J3" s="32" t="s">
        <v>12</v>
      </c>
      <c r="K3" s="6" t="s">
        <v>7</v>
      </c>
      <c r="L3" s="32" t="s">
        <v>13</v>
      </c>
      <c r="M3" s="6" t="s">
        <v>9</v>
      </c>
      <c r="N3" s="6" t="s">
        <v>14</v>
      </c>
      <c r="O3" s="33" t="s">
        <v>15</v>
      </c>
      <c r="P3" s="33" t="s">
        <v>16</v>
      </c>
      <c r="Q3" s="6" t="s">
        <v>7</v>
      </c>
      <c r="R3" s="6" t="s">
        <v>17</v>
      </c>
      <c r="S3" s="32" t="s">
        <v>18</v>
      </c>
      <c r="T3" s="32" t="s">
        <v>19</v>
      </c>
      <c r="U3" s="6" t="s">
        <v>7</v>
      </c>
      <c r="V3" s="6" t="s">
        <v>20</v>
      </c>
      <c r="W3" s="33" t="s">
        <v>21</v>
      </c>
      <c r="X3" s="6" t="s">
        <v>22</v>
      </c>
      <c r="Y3" s="33" t="s">
        <v>23</v>
      </c>
      <c r="Z3" s="22" t="s">
        <v>9</v>
      </c>
    </row>
    <row r="4" ht="13.8" customHeight="1" spans="1:26">
      <c r="A4" s="7"/>
      <c r="B4" s="8" t="s">
        <v>51</v>
      </c>
      <c r="C4" s="9"/>
      <c r="D4" s="9"/>
      <c r="E4" s="10"/>
      <c r="F4" s="9"/>
      <c r="G4" s="10"/>
      <c r="H4" s="10"/>
      <c r="I4" s="18"/>
      <c r="J4" s="18"/>
      <c r="K4" s="10"/>
      <c r="L4" s="18"/>
      <c r="M4" s="10"/>
      <c r="N4" s="10"/>
      <c r="O4" s="9"/>
      <c r="P4" s="9"/>
      <c r="Q4" s="10"/>
      <c r="R4" s="10"/>
      <c r="S4" s="18"/>
      <c r="T4" s="18"/>
      <c r="U4" s="10"/>
      <c r="V4" s="10"/>
      <c r="W4" s="9"/>
      <c r="X4" s="10"/>
      <c r="Y4" s="9"/>
      <c r="Z4" s="10"/>
    </row>
    <row r="5" ht="13.8" customHeight="1" spans="1:26">
      <c r="A5" s="7"/>
      <c r="B5" s="8" t="s">
        <v>51</v>
      </c>
      <c r="C5" s="9"/>
      <c r="D5" s="9"/>
      <c r="E5" s="10"/>
      <c r="F5" s="9"/>
      <c r="G5" s="10"/>
      <c r="H5" s="10"/>
      <c r="I5" s="18"/>
      <c r="J5" s="18"/>
      <c r="K5" s="10"/>
      <c r="L5" s="18"/>
      <c r="M5" s="10"/>
      <c r="N5" s="10"/>
      <c r="O5" s="9"/>
      <c r="P5" s="9"/>
      <c r="Q5" s="10"/>
      <c r="R5" s="10"/>
      <c r="S5" s="18"/>
      <c r="T5" s="18"/>
      <c r="U5" s="10"/>
      <c r="V5" s="10"/>
      <c r="W5" s="9"/>
      <c r="X5" s="10"/>
      <c r="Y5" s="9"/>
      <c r="Z5" s="10"/>
    </row>
    <row r="6" ht="13.8" customHeight="1" spans="1:26">
      <c r="A6" s="7"/>
      <c r="B6" s="8" t="s">
        <v>51</v>
      </c>
      <c r="C6" s="9"/>
      <c r="D6" s="9"/>
      <c r="E6" s="10"/>
      <c r="F6" s="9"/>
      <c r="G6" s="10"/>
      <c r="H6" s="10"/>
      <c r="I6" s="18"/>
      <c r="J6" s="18"/>
      <c r="K6" s="10"/>
      <c r="L6" s="18"/>
      <c r="M6" s="10"/>
      <c r="N6" s="10"/>
      <c r="O6" s="9"/>
      <c r="P6" s="9"/>
      <c r="Q6" s="10"/>
      <c r="R6" s="10"/>
      <c r="S6" s="18"/>
      <c r="T6" s="18"/>
      <c r="U6" s="10"/>
      <c r="V6" s="10"/>
      <c r="W6" s="9"/>
      <c r="X6" s="10"/>
      <c r="Y6" s="9"/>
      <c r="Z6" s="10"/>
    </row>
    <row r="7" ht="13.8" customHeight="1" spans="1:26">
      <c r="A7" s="7"/>
      <c r="B7" s="8" t="s">
        <v>51</v>
      </c>
      <c r="C7" s="9"/>
      <c r="D7" s="9"/>
      <c r="E7" s="10"/>
      <c r="F7" s="9"/>
      <c r="G7" s="10"/>
      <c r="H7" s="10"/>
      <c r="I7" s="18"/>
      <c r="J7" s="18"/>
      <c r="K7" s="10"/>
      <c r="L7" s="18"/>
      <c r="M7" s="10"/>
      <c r="N7" s="10"/>
      <c r="O7" s="9"/>
      <c r="P7" s="9"/>
      <c r="Q7" s="10"/>
      <c r="R7" s="10"/>
      <c r="S7" s="18"/>
      <c r="T7" s="18"/>
      <c r="U7" s="10"/>
      <c r="V7" s="10"/>
      <c r="W7" s="9"/>
      <c r="X7" s="10"/>
      <c r="Y7" s="9"/>
      <c r="Z7" s="10"/>
    </row>
    <row r="8" ht="13.8" customHeight="1" spans="1:26">
      <c r="A8" s="7"/>
      <c r="B8" s="8" t="s">
        <v>51</v>
      </c>
      <c r="C8" s="9"/>
      <c r="D8" s="9"/>
      <c r="E8" s="10"/>
      <c r="F8" s="9"/>
      <c r="G8" s="10"/>
      <c r="H8" s="10"/>
      <c r="I8" s="18"/>
      <c r="J8" s="18"/>
      <c r="K8" s="10"/>
      <c r="L8" s="18"/>
      <c r="M8" s="10"/>
      <c r="N8" s="10"/>
      <c r="O8" s="9"/>
      <c r="P8" s="9"/>
      <c r="Q8" s="10"/>
      <c r="R8" s="10"/>
      <c r="S8" s="18"/>
      <c r="T8" s="18"/>
      <c r="U8" s="10"/>
      <c r="V8" s="10"/>
      <c r="W8" s="9"/>
      <c r="X8" s="10"/>
      <c r="Y8" s="9"/>
      <c r="Z8" s="10"/>
    </row>
    <row r="9" ht="13.8" customHeight="1" spans="1:26">
      <c r="A9" s="7"/>
      <c r="B9" s="8" t="s">
        <v>51</v>
      </c>
      <c r="C9" s="9"/>
      <c r="D9" s="9"/>
      <c r="E9" s="10"/>
      <c r="F9" s="9"/>
      <c r="G9" s="10"/>
      <c r="H9" s="10"/>
      <c r="I9" s="18"/>
      <c r="J9" s="18"/>
      <c r="K9" s="10"/>
      <c r="L9" s="18"/>
      <c r="M9" s="10"/>
      <c r="N9" s="10"/>
      <c r="O9" s="9"/>
      <c r="P9" s="9"/>
      <c r="Q9" s="10"/>
      <c r="R9" s="10"/>
      <c r="S9" s="18"/>
      <c r="T9" s="18"/>
      <c r="U9" s="10"/>
      <c r="V9" s="10"/>
      <c r="W9" s="9"/>
      <c r="X9" s="10"/>
      <c r="Y9" s="9"/>
      <c r="Z9" s="10"/>
    </row>
    <row r="10" customHeight="1" spans="1:26">
      <c r="A10" s="11" t="s">
        <v>153</v>
      </c>
      <c r="B10" s="12"/>
      <c r="C10" s="13">
        <f>SUM(C4,C5,C6,C7,C8,C9)</f>
        <v>0</v>
      </c>
      <c r="D10" s="13">
        <f>SUM(D4,D5,D6,D7,D8,D9)</f>
        <v>0</v>
      </c>
      <c r="E10" s="10">
        <f>IFERROR((C10-D10)/ABS(D10),"-")</f>
        <v>0</v>
      </c>
      <c r="F10" s="14">
        <f>SUM(F4,F5,F6,F7,F8,F9)</f>
        <v>0</v>
      </c>
      <c r="G10" s="10">
        <f>IFERROR((C10-F10)/ABS(F10),"-")</f>
        <v>0</v>
      </c>
      <c r="H10" s="15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3">
        <f>SUM(O4,O5,O6,O7,O8,O9)</f>
        <v>0</v>
      </c>
      <c r="P10" s="13">
        <f>SUM(P4,P5,P6,P7,P8,P9)</f>
        <v>0</v>
      </c>
      <c r="Q10" s="10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3">
        <f>SUM(W4,W5,W6,W7,W8,W9)</f>
        <v>0</v>
      </c>
      <c r="X10" s="21">
        <f>IFERROR(W10/W10,"-")</f>
        <v>0</v>
      </c>
      <c r="Y10" s="13">
        <f>SUM(Y4,Y5,Y6,Y7,Y8,Y9)</f>
        <v>0</v>
      </c>
      <c r="Z10" s="23">
        <f>IFERROR((W10-Y10)/ABS(Y10),"-")</f>
        <v>0</v>
      </c>
    </row>
    <row r="11" ht="13.8" customHeight="1" spans="1:26">
      <c r="A11" s="16" t="s">
        <v>154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14.2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4.2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4.2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4.2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customHeight="1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1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1" sqref="$A11:$XFD11"/>
    </sheetView>
  </sheetViews>
  <sheetFormatPr defaultColWidth="9" defaultRowHeight="15"/>
  <cols>
    <col min="1" max="1" width="20.775" style="1" customWidth="1"/>
    <col min="2" max="2" width="15.775" style="1" customWidth="1"/>
    <col min="3" max="4" width="13.8833333333333" style="1" customWidth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4" width="12.2166666666667" style="1" customWidth="1"/>
    <col min="15" max="16" width="16.1083333333333" style="1" customWidth="1"/>
    <col min="17" max="17" width="12.2166666666667" style="1" customWidth="1"/>
    <col min="18" max="18" width="13.775" style="1" customWidth="1"/>
    <col min="19" max="20" width="15.8833333333333" style="1" customWidth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4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25" t="s">
        <v>0</v>
      </c>
      <c r="N2" s="25" t="s">
        <v>161</v>
      </c>
      <c r="O2" s="30" t="s">
        <v>2</v>
      </c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33" customHeight="1" spans="1:26">
      <c r="A3" s="31" t="s">
        <v>3</v>
      </c>
      <c r="B3" s="32" t="s">
        <v>4</v>
      </c>
      <c r="C3" s="33" t="s">
        <v>5</v>
      </c>
      <c r="D3" s="33" t="s">
        <v>6</v>
      </c>
      <c r="E3" s="6" t="s">
        <v>7</v>
      </c>
      <c r="F3" s="33" t="s">
        <v>8</v>
      </c>
      <c r="G3" s="6" t="s">
        <v>9</v>
      </c>
      <c r="H3" s="6" t="s">
        <v>10</v>
      </c>
      <c r="I3" s="32" t="s">
        <v>11</v>
      </c>
      <c r="J3" s="32" t="s">
        <v>12</v>
      </c>
      <c r="K3" s="6" t="s">
        <v>7</v>
      </c>
      <c r="L3" s="32" t="s">
        <v>13</v>
      </c>
      <c r="M3" s="6" t="s">
        <v>9</v>
      </c>
      <c r="N3" s="6" t="s">
        <v>14</v>
      </c>
      <c r="O3" s="33" t="s">
        <v>15</v>
      </c>
      <c r="P3" s="33" t="s">
        <v>16</v>
      </c>
      <c r="Q3" s="6" t="s">
        <v>7</v>
      </c>
      <c r="R3" s="6" t="s">
        <v>17</v>
      </c>
      <c r="S3" s="32" t="s">
        <v>18</v>
      </c>
      <c r="T3" s="32" t="s">
        <v>19</v>
      </c>
      <c r="U3" s="6" t="s">
        <v>7</v>
      </c>
      <c r="V3" s="6" t="s">
        <v>20</v>
      </c>
      <c r="W3" s="33" t="s">
        <v>21</v>
      </c>
      <c r="X3" s="6" t="s">
        <v>22</v>
      </c>
      <c r="Y3" s="33" t="s">
        <v>23</v>
      </c>
      <c r="Z3" s="22" t="s">
        <v>9</v>
      </c>
    </row>
    <row r="4" ht="13.8" customHeight="1" spans="1:26">
      <c r="A4" s="7"/>
      <c r="B4" s="8" t="s">
        <v>51</v>
      </c>
      <c r="C4" s="9"/>
      <c r="D4" s="9"/>
      <c r="E4" s="10"/>
      <c r="F4" s="9"/>
      <c r="G4" s="10"/>
      <c r="H4" s="10"/>
      <c r="I4" s="18"/>
      <c r="J4" s="18"/>
      <c r="K4" s="10"/>
      <c r="L4" s="18"/>
      <c r="M4" s="10"/>
      <c r="N4" s="10"/>
      <c r="O4" s="9"/>
      <c r="P4" s="9"/>
      <c r="Q4" s="10"/>
      <c r="R4" s="10"/>
      <c r="S4" s="18"/>
      <c r="T4" s="18"/>
      <c r="U4" s="10"/>
      <c r="V4" s="10"/>
      <c r="W4" s="9"/>
      <c r="X4" s="10"/>
      <c r="Y4" s="9"/>
      <c r="Z4" s="10"/>
    </row>
    <row r="5" ht="13.8" customHeight="1" spans="1:26">
      <c r="A5" s="7"/>
      <c r="B5" s="8" t="s">
        <v>51</v>
      </c>
      <c r="C5" s="9"/>
      <c r="D5" s="9"/>
      <c r="E5" s="10"/>
      <c r="F5" s="9"/>
      <c r="G5" s="10"/>
      <c r="H5" s="10"/>
      <c r="I5" s="18"/>
      <c r="J5" s="18"/>
      <c r="K5" s="10"/>
      <c r="L5" s="18"/>
      <c r="M5" s="10"/>
      <c r="N5" s="10"/>
      <c r="O5" s="9"/>
      <c r="P5" s="9"/>
      <c r="Q5" s="10"/>
      <c r="R5" s="10"/>
      <c r="S5" s="18"/>
      <c r="T5" s="18"/>
      <c r="U5" s="10"/>
      <c r="V5" s="10"/>
      <c r="W5" s="9"/>
      <c r="X5" s="10"/>
      <c r="Y5" s="9"/>
      <c r="Z5" s="10"/>
    </row>
    <row r="6" ht="13.8" customHeight="1" spans="1:26">
      <c r="A6" s="7"/>
      <c r="B6" s="8" t="s">
        <v>51</v>
      </c>
      <c r="C6" s="9"/>
      <c r="D6" s="9"/>
      <c r="E6" s="10"/>
      <c r="F6" s="9"/>
      <c r="G6" s="10"/>
      <c r="H6" s="10"/>
      <c r="I6" s="18"/>
      <c r="J6" s="18"/>
      <c r="K6" s="10"/>
      <c r="L6" s="18"/>
      <c r="M6" s="10"/>
      <c r="N6" s="10"/>
      <c r="O6" s="9"/>
      <c r="P6" s="9"/>
      <c r="Q6" s="10"/>
      <c r="R6" s="10"/>
      <c r="S6" s="18"/>
      <c r="T6" s="18"/>
      <c r="U6" s="10"/>
      <c r="V6" s="10"/>
      <c r="W6" s="9"/>
      <c r="X6" s="10"/>
      <c r="Y6" s="9"/>
      <c r="Z6" s="10"/>
    </row>
    <row r="7" ht="13.8" customHeight="1" spans="1:26">
      <c r="A7" s="7"/>
      <c r="B7" s="8" t="s">
        <v>51</v>
      </c>
      <c r="C7" s="9"/>
      <c r="D7" s="9"/>
      <c r="E7" s="10"/>
      <c r="F7" s="9"/>
      <c r="G7" s="10"/>
      <c r="H7" s="10"/>
      <c r="I7" s="18"/>
      <c r="J7" s="18"/>
      <c r="K7" s="10"/>
      <c r="L7" s="18"/>
      <c r="M7" s="10"/>
      <c r="N7" s="10"/>
      <c r="O7" s="9"/>
      <c r="P7" s="9"/>
      <c r="Q7" s="10"/>
      <c r="R7" s="10"/>
      <c r="S7" s="18"/>
      <c r="T7" s="18"/>
      <c r="U7" s="10"/>
      <c r="V7" s="10"/>
      <c r="W7" s="9"/>
      <c r="X7" s="10"/>
      <c r="Y7" s="9"/>
      <c r="Z7" s="10"/>
    </row>
    <row r="8" ht="13.8" customHeight="1" spans="1:26">
      <c r="A8" s="7"/>
      <c r="B8" s="8" t="s">
        <v>51</v>
      </c>
      <c r="C8" s="9"/>
      <c r="D8" s="9"/>
      <c r="E8" s="10"/>
      <c r="F8" s="9"/>
      <c r="G8" s="10"/>
      <c r="H8" s="10"/>
      <c r="I8" s="18"/>
      <c r="J8" s="18"/>
      <c r="K8" s="10"/>
      <c r="L8" s="18"/>
      <c r="M8" s="10"/>
      <c r="N8" s="10"/>
      <c r="O8" s="9"/>
      <c r="P8" s="9"/>
      <c r="Q8" s="10"/>
      <c r="R8" s="10"/>
      <c r="S8" s="18"/>
      <c r="T8" s="18"/>
      <c r="U8" s="10"/>
      <c r="V8" s="10"/>
      <c r="W8" s="9"/>
      <c r="X8" s="10"/>
      <c r="Y8" s="9"/>
      <c r="Z8" s="10"/>
    </row>
    <row r="9" ht="13.8" customHeight="1" spans="1:26">
      <c r="A9" s="7"/>
      <c r="B9" s="8" t="s">
        <v>51</v>
      </c>
      <c r="C9" s="9"/>
      <c r="D9" s="9"/>
      <c r="E9" s="10"/>
      <c r="F9" s="9"/>
      <c r="G9" s="10"/>
      <c r="H9" s="10"/>
      <c r="I9" s="18"/>
      <c r="J9" s="18"/>
      <c r="K9" s="10"/>
      <c r="L9" s="18"/>
      <c r="M9" s="10"/>
      <c r="N9" s="10"/>
      <c r="O9" s="9"/>
      <c r="P9" s="9"/>
      <c r="Q9" s="10"/>
      <c r="R9" s="10"/>
      <c r="S9" s="18"/>
      <c r="T9" s="18"/>
      <c r="U9" s="10"/>
      <c r="V9" s="10"/>
      <c r="W9" s="9"/>
      <c r="X9" s="10"/>
      <c r="Y9" s="9"/>
      <c r="Z9" s="10"/>
    </row>
    <row r="10" customHeight="1" spans="1:26">
      <c r="A10" s="11" t="s">
        <v>153</v>
      </c>
      <c r="B10" s="12"/>
      <c r="C10" s="13">
        <f>SUM(C4,C5,C6,C7,C8,C9)</f>
        <v>0</v>
      </c>
      <c r="D10" s="13">
        <f>SUM(D4,D5,D6,D7,D8,D9)</f>
        <v>0</v>
      </c>
      <c r="E10" s="10">
        <f>IFERROR((C10-D10)/ABS(D10),"-")</f>
        <v>0</v>
      </c>
      <c r="F10" s="14">
        <f>SUM(F4,F5,F6,F7,F8,F9)</f>
        <v>0</v>
      </c>
      <c r="G10" s="10">
        <f>IFERROR((C10-F10)/ABS(F10),"-")</f>
        <v>0</v>
      </c>
      <c r="H10" s="15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3">
        <f>SUM(O4,O5,O6,O7,O8,O9)</f>
        <v>0</v>
      </c>
      <c r="P10" s="13">
        <f>SUM(P4,P5,P6,P7,P8,P9)</f>
        <v>0</v>
      </c>
      <c r="Q10" s="10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3">
        <f>SUM(W4,W5,W6,W7,W8,W9)</f>
        <v>0</v>
      </c>
      <c r="X10" s="21">
        <f>IFERROR(W10/W10,"-")</f>
        <v>0</v>
      </c>
      <c r="Y10" s="13">
        <f>SUM(Y4,Y5,Y6,Y7,Y8,Y9)</f>
        <v>0</v>
      </c>
      <c r="Z10" s="23">
        <f>IFERROR((W10-Y10)/ABS(Y10),"-")</f>
        <v>0</v>
      </c>
    </row>
    <row r="11" ht="13.8" customHeight="1" spans="1:26">
      <c r="A11" s="16" t="s">
        <v>154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14.2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4.2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4.2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4.2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customHeight="1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1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1" sqref="$A11:$XFD11"/>
    </sheetView>
  </sheetViews>
  <sheetFormatPr defaultColWidth="9" defaultRowHeight="15"/>
  <cols>
    <col min="1" max="1" width="20.775" style="1" customWidth="1"/>
    <col min="2" max="2" width="15.775" style="1" customWidth="1"/>
    <col min="3" max="4" width="13.8833333333333" style="1" customWidth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4" width="12.2166666666667" style="1" customWidth="1"/>
    <col min="15" max="16" width="16.1083333333333" style="1" customWidth="1"/>
    <col min="17" max="17" width="12.2166666666667" style="1" customWidth="1"/>
    <col min="18" max="18" width="13.775" style="1" customWidth="1"/>
    <col min="19" max="20" width="15.8833333333333" style="1" customWidth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4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25" t="s">
        <v>0</v>
      </c>
      <c r="N2" s="25" t="s">
        <v>162</v>
      </c>
      <c r="O2" s="30" t="s">
        <v>2</v>
      </c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33" customHeight="1" spans="1:26">
      <c r="A3" s="31" t="s">
        <v>3</v>
      </c>
      <c r="B3" s="32" t="s">
        <v>4</v>
      </c>
      <c r="C3" s="33" t="s">
        <v>5</v>
      </c>
      <c r="D3" s="33" t="s">
        <v>6</v>
      </c>
      <c r="E3" s="6" t="s">
        <v>7</v>
      </c>
      <c r="F3" s="33" t="s">
        <v>8</v>
      </c>
      <c r="G3" s="6" t="s">
        <v>9</v>
      </c>
      <c r="H3" s="6" t="s">
        <v>10</v>
      </c>
      <c r="I3" s="32" t="s">
        <v>11</v>
      </c>
      <c r="J3" s="32" t="s">
        <v>12</v>
      </c>
      <c r="K3" s="6" t="s">
        <v>7</v>
      </c>
      <c r="L3" s="32" t="s">
        <v>13</v>
      </c>
      <c r="M3" s="6" t="s">
        <v>9</v>
      </c>
      <c r="N3" s="6" t="s">
        <v>14</v>
      </c>
      <c r="O3" s="33" t="s">
        <v>15</v>
      </c>
      <c r="P3" s="33" t="s">
        <v>16</v>
      </c>
      <c r="Q3" s="6" t="s">
        <v>7</v>
      </c>
      <c r="R3" s="6" t="s">
        <v>17</v>
      </c>
      <c r="S3" s="32" t="s">
        <v>18</v>
      </c>
      <c r="T3" s="32" t="s">
        <v>19</v>
      </c>
      <c r="U3" s="6" t="s">
        <v>7</v>
      </c>
      <c r="V3" s="6" t="s">
        <v>20</v>
      </c>
      <c r="W3" s="33" t="s">
        <v>21</v>
      </c>
      <c r="X3" s="6" t="s">
        <v>22</v>
      </c>
      <c r="Y3" s="33" t="s">
        <v>23</v>
      </c>
      <c r="Z3" s="22" t="s">
        <v>9</v>
      </c>
    </row>
    <row r="4" ht="13.8" customHeight="1" spans="1:26">
      <c r="A4" s="7"/>
      <c r="B4" s="8" t="s">
        <v>51</v>
      </c>
      <c r="C4" s="9"/>
      <c r="D4" s="9"/>
      <c r="E4" s="10"/>
      <c r="F4" s="9"/>
      <c r="G4" s="10"/>
      <c r="H4" s="10"/>
      <c r="I4" s="18"/>
      <c r="J4" s="18"/>
      <c r="K4" s="10"/>
      <c r="L4" s="18"/>
      <c r="M4" s="10"/>
      <c r="N4" s="10"/>
      <c r="O4" s="9"/>
      <c r="P4" s="9"/>
      <c r="Q4" s="10"/>
      <c r="R4" s="10"/>
      <c r="S4" s="18"/>
      <c r="T4" s="18"/>
      <c r="U4" s="10"/>
      <c r="V4" s="10"/>
      <c r="W4" s="9"/>
      <c r="X4" s="10"/>
      <c r="Y4" s="9"/>
      <c r="Z4" s="10"/>
    </row>
    <row r="5" ht="13.8" customHeight="1" spans="1:26">
      <c r="A5" s="7"/>
      <c r="B5" s="8" t="s">
        <v>51</v>
      </c>
      <c r="C5" s="9"/>
      <c r="D5" s="9"/>
      <c r="E5" s="10"/>
      <c r="F5" s="9"/>
      <c r="G5" s="10"/>
      <c r="H5" s="10"/>
      <c r="I5" s="18"/>
      <c r="J5" s="18"/>
      <c r="K5" s="10"/>
      <c r="L5" s="18"/>
      <c r="M5" s="10"/>
      <c r="N5" s="10"/>
      <c r="O5" s="9"/>
      <c r="P5" s="9"/>
      <c r="Q5" s="10"/>
      <c r="R5" s="10"/>
      <c r="S5" s="18"/>
      <c r="T5" s="18"/>
      <c r="U5" s="10"/>
      <c r="V5" s="10"/>
      <c r="W5" s="9"/>
      <c r="X5" s="10"/>
      <c r="Y5" s="9"/>
      <c r="Z5" s="10"/>
    </row>
    <row r="6" ht="13.8" customHeight="1" spans="1:26">
      <c r="A6" s="7"/>
      <c r="B6" s="8" t="s">
        <v>51</v>
      </c>
      <c r="C6" s="9"/>
      <c r="D6" s="9"/>
      <c r="E6" s="10"/>
      <c r="F6" s="9"/>
      <c r="G6" s="10"/>
      <c r="H6" s="10"/>
      <c r="I6" s="18"/>
      <c r="J6" s="18"/>
      <c r="K6" s="10"/>
      <c r="L6" s="18"/>
      <c r="M6" s="10"/>
      <c r="N6" s="10"/>
      <c r="O6" s="9"/>
      <c r="P6" s="9"/>
      <c r="Q6" s="10"/>
      <c r="R6" s="10"/>
      <c r="S6" s="18"/>
      <c r="T6" s="18"/>
      <c r="U6" s="10"/>
      <c r="V6" s="10"/>
      <c r="W6" s="9"/>
      <c r="X6" s="10"/>
      <c r="Y6" s="9"/>
      <c r="Z6" s="10"/>
    </row>
    <row r="7" ht="13.8" customHeight="1" spans="1:26">
      <c r="A7" s="7"/>
      <c r="B7" s="8" t="s">
        <v>51</v>
      </c>
      <c r="C7" s="9"/>
      <c r="D7" s="9"/>
      <c r="E7" s="10"/>
      <c r="F7" s="9"/>
      <c r="G7" s="10"/>
      <c r="H7" s="10"/>
      <c r="I7" s="18"/>
      <c r="J7" s="18"/>
      <c r="K7" s="10"/>
      <c r="L7" s="18"/>
      <c r="M7" s="10"/>
      <c r="N7" s="10"/>
      <c r="O7" s="9"/>
      <c r="P7" s="9"/>
      <c r="Q7" s="10"/>
      <c r="R7" s="10"/>
      <c r="S7" s="18"/>
      <c r="T7" s="18"/>
      <c r="U7" s="10"/>
      <c r="V7" s="10"/>
      <c r="W7" s="9"/>
      <c r="X7" s="10"/>
      <c r="Y7" s="9"/>
      <c r="Z7" s="10"/>
    </row>
    <row r="8" ht="13.8" customHeight="1" spans="1:26">
      <c r="A8" s="7"/>
      <c r="B8" s="8" t="s">
        <v>51</v>
      </c>
      <c r="C8" s="9"/>
      <c r="D8" s="9"/>
      <c r="E8" s="10"/>
      <c r="F8" s="9"/>
      <c r="G8" s="10"/>
      <c r="H8" s="10"/>
      <c r="I8" s="18"/>
      <c r="J8" s="18"/>
      <c r="K8" s="10"/>
      <c r="L8" s="18"/>
      <c r="M8" s="10"/>
      <c r="N8" s="10"/>
      <c r="O8" s="9"/>
      <c r="P8" s="9"/>
      <c r="Q8" s="10"/>
      <c r="R8" s="10"/>
      <c r="S8" s="18"/>
      <c r="T8" s="18"/>
      <c r="U8" s="10"/>
      <c r="V8" s="10"/>
      <c r="W8" s="9"/>
      <c r="X8" s="10"/>
      <c r="Y8" s="9"/>
      <c r="Z8" s="10"/>
    </row>
    <row r="9" ht="13.8" customHeight="1" spans="1:26">
      <c r="A9" s="7"/>
      <c r="B9" s="8" t="s">
        <v>51</v>
      </c>
      <c r="C9" s="9"/>
      <c r="D9" s="9"/>
      <c r="E9" s="10"/>
      <c r="F9" s="9"/>
      <c r="G9" s="10"/>
      <c r="H9" s="10"/>
      <c r="I9" s="18"/>
      <c r="J9" s="18"/>
      <c r="K9" s="10"/>
      <c r="L9" s="18"/>
      <c r="M9" s="10"/>
      <c r="N9" s="10"/>
      <c r="O9" s="9"/>
      <c r="P9" s="9"/>
      <c r="Q9" s="10"/>
      <c r="R9" s="10"/>
      <c r="S9" s="18"/>
      <c r="T9" s="18"/>
      <c r="U9" s="10"/>
      <c r="V9" s="10"/>
      <c r="W9" s="9"/>
      <c r="X9" s="10"/>
      <c r="Y9" s="9"/>
      <c r="Z9" s="10"/>
    </row>
    <row r="10" customHeight="1" spans="1:26">
      <c r="A10" s="11" t="s">
        <v>153</v>
      </c>
      <c r="B10" s="12"/>
      <c r="C10" s="13">
        <f>SUM(C4,C5,C6,C7,C8,C9)</f>
        <v>0</v>
      </c>
      <c r="D10" s="13">
        <f>SUM(D4,D5,D6,D7,D8,D9)</f>
        <v>0</v>
      </c>
      <c r="E10" s="10">
        <f>IFERROR((C10-D10)/ABS(D10),"-")</f>
        <v>0</v>
      </c>
      <c r="F10" s="14">
        <f>SUM(F4,F5,F6,F7,F8,F9)</f>
        <v>0</v>
      </c>
      <c r="G10" s="10">
        <f>IFERROR((C10-F10)/ABS(F10),"-")</f>
        <v>0</v>
      </c>
      <c r="H10" s="15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3">
        <f>SUM(O4,O5,O6,O7,O8,O9)</f>
        <v>0</v>
      </c>
      <c r="P10" s="13">
        <f>SUM(P4,P5,P6,P7,P8,P9)</f>
        <v>0</v>
      </c>
      <c r="Q10" s="10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3">
        <f>SUM(W4,W5,W6,W7,W8,W9)</f>
        <v>0</v>
      </c>
      <c r="X10" s="21">
        <f>IFERROR(W10/W10,"-")</f>
        <v>0</v>
      </c>
      <c r="Y10" s="13">
        <f>SUM(Y4,Y5,Y6,Y7,Y8,Y9)</f>
        <v>0</v>
      </c>
      <c r="Z10" s="23">
        <f>IFERROR((W10-Y10)/ABS(Y10),"-")</f>
        <v>0</v>
      </c>
    </row>
    <row r="11" ht="13.8" customHeight="1" spans="1:26">
      <c r="A11" s="16" t="s">
        <v>154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ht="14.2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4.2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4.2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4.2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customHeight="1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1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Didact</cp:lastModifiedBy>
  <dcterms:created xsi:type="dcterms:W3CDTF">2015-06-05T18:19:00Z</dcterms:created>
  <dcterms:modified xsi:type="dcterms:W3CDTF">2024-02-01T09:02:45Z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A0A63BAE7C734B5B9D77CF8A3B7BDC3D_12</vt:lpwstr>
  </property>
  <property fmtid="{D5CDD505-2E9C-101B-9397-08002B2CF9AE}" pid="3" name="KSOProductBuildVer">
    <vt:lpwstr>2052-12.1.0.16309</vt:lpwstr>
  </property>
</Properties>
</file>